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chris\unl\Dropbox\NEW\STAT801_Dropbox\Sections\8 - ANOVA\"/>
    </mc:Choice>
  </mc:AlternateContent>
  <xr:revisionPtr revIDLastSave="0" documentId="13_ncr:1_{7CD04F0F-8D4E-4220-9FEB-78BB59938F1A}" xr6:coauthVersionLast="45" xr6:coauthVersionMax="45" xr10:uidLastSave="{00000000-0000-0000-0000-000000000000}"/>
  <bookViews>
    <workbookView xWindow="-98" yWindow="-98" windowWidth="20715" windowHeight="13425" xr2:uid="{00000000-000D-0000-FFFF-FFFF00000000}"/>
  </bookViews>
  <sheets>
    <sheet name="Using ANOVA formulas" sheetId="1" r:id="rId1"/>
    <sheet name="Data" sheetId="2" r:id="rId2"/>
    <sheet name="ANOVA output" sheetId="5" r:id="rId3"/>
    <sheet name="Multiple Comparisons" sheetId="6" r:id="rId4"/>
    <sheet name="Dot plot info." sheetId="4" r:id="rId5"/>
    <sheet name="Sheet1" sheetId="7" r:id="rId6"/>
  </sheets>
  <calcPr calcId="191029"/>
  <customWorkbookViews>
    <customWorkbookView name="Chris Bilder - Personal View" guid="{99AB2EAF-AED7-11D2-8C8F-444553540000}" mergeInterval="0" personalView="1" maximized="1" windowWidth="983" windowHeight="6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I8" i="4"/>
  <c r="J8" i="4"/>
  <c r="K8" i="4"/>
  <c r="H9" i="4"/>
  <c r="I9" i="4"/>
  <c r="J9" i="4"/>
  <c r="K9" i="4"/>
  <c r="H10" i="4"/>
  <c r="I10" i="4"/>
  <c r="J10" i="4"/>
  <c r="K10" i="4"/>
  <c r="H11" i="4"/>
  <c r="I11" i="4"/>
  <c r="J11" i="4"/>
  <c r="K11" i="4"/>
  <c r="H12" i="4"/>
  <c r="I12" i="4"/>
  <c r="J12" i="4"/>
  <c r="K12" i="4"/>
  <c r="H13" i="4"/>
  <c r="I13" i="4"/>
  <c r="J13" i="4"/>
  <c r="K13" i="4"/>
  <c r="H14" i="4"/>
  <c r="I14" i="4"/>
  <c r="J14" i="4"/>
  <c r="K14" i="4"/>
  <c r="H15" i="4"/>
  <c r="I15" i="4"/>
  <c r="J15" i="4"/>
  <c r="K15" i="4"/>
  <c r="H16" i="4"/>
  <c r="I16" i="4"/>
  <c r="J16" i="4"/>
  <c r="K16" i="4"/>
  <c r="H17" i="4"/>
  <c r="I17" i="4"/>
  <c r="J17" i="4"/>
  <c r="K17" i="4"/>
  <c r="H18" i="4"/>
  <c r="I18" i="4"/>
  <c r="J18" i="4"/>
  <c r="K18" i="4"/>
  <c r="H19" i="4"/>
  <c r="I19" i="4"/>
  <c r="J19" i="4"/>
  <c r="K19" i="4"/>
  <c r="H20" i="4"/>
  <c r="I20" i="4"/>
  <c r="J20" i="4"/>
  <c r="K20" i="4"/>
  <c r="H21" i="4"/>
  <c r="I21" i="4"/>
  <c r="J21" i="4"/>
  <c r="K21" i="4"/>
  <c r="H22" i="4"/>
  <c r="I22" i="4"/>
  <c r="J22" i="4"/>
  <c r="K22" i="4"/>
  <c r="H23" i="4"/>
  <c r="I23" i="4"/>
  <c r="J23" i="4"/>
  <c r="K23" i="4"/>
  <c r="H24" i="4"/>
  <c r="I24" i="4"/>
  <c r="J24" i="4"/>
  <c r="K24" i="4"/>
  <c r="H25" i="4"/>
  <c r="I25" i="4"/>
  <c r="J25" i="4"/>
  <c r="K25" i="4"/>
  <c r="H26" i="4"/>
  <c r="I26" i="4"/>
  <c r="J26" i="4"/>
  <c r="K26" i="4"/>
  <c r="H27" i="4"/>
  <c r="I27" i="4"/>
  <c r="J27" i="4"/>
  <c r="K27" i="4"/>
  <c r="H28" i="4"/>
  <c r="I28" i="4"/>
  <c r="J28" i="4"/>
  <c r="K28" i="4"/>
  <c r="H29" i="4"/>
  <c r="I29" i="4"/>
  <c r="J29" i="4"/>
  <c r="K29" i="4"/>
  <c r="H30" i="4"/>
  <c r="I30" i="4"/>
  <c r="J30" i="4"/>
  <c r="K30" i="4"/>
  <c r="H31" i="4"/>
  <c r="I31" i="4"/>
  <c r="J31" i="4"/>
  <c r="K31" i="4"/>
  <c r="H32" i="4"/>
  <c r="I32" i="4"/>
  <c r="J32" i="4"/>
  <c r="K32" i="4"/>
  <c r="H33" i="4"/>
  <c r="I33" i="4"/>
  <c r="J33" i="4"/>
  <c r="K33" i="4"/>
  <c r="H34" i="4"/>
  <c r="I34" i="4"/>
  <c r="J34" i="4"/>
  <c r="K34" i="4"/>
  <c r="H35" i="4"/>
  <c r="I35" i="4"/>
  <c r="J35" i="4"/>
  <c r="K35" i="4"/>
  <c r="H36" i="4"/>
  <c r="I36" i="4"/>
  <c r="J36" i="4"/>
  <c r="K36" i="4"/>
  <c r="H37" i="4"/>
  <c r="I37" i="4"/>
  <c r="J37" i="4"/>
  <c r="K37" i="4"/>
  <c r="H38" i="4"/>
  <c r="I38" i="4"/>
  <c r="J38" i="4"/>
  <c r="K38" i="4"/>
  <c r="H39" i="4"/>
  <c r="I39" i="4"/>
  <c r="J39" i="4"/>
  <c r="K39" i="4"/>
  <c r="H40" i="4"/>
  <c r="I40" i="4"/>
  <c r="J40" i="4"/>
  <c r="K40" i="4"/>
  <c r="H41" i="4"/>
  <c r="I41" i="4"/>
  <c r="J41" i="4"/>
  <c r="K41" i="4"/>
  <c r="H42" i="4"/>
  <c r="I42" i="4"/>
  <c r="J42" i="4"/>
  <c r="K42" i="4"/>
  <c r="H43" i="4"/>
  <c r="I43" i="4"/>
  <c r="J43" i="4"/>
  <c r="K43" i="4"/>
  <c r="H44" i="4"/>
  <c r="I44" i="4"/>
  <c r="J44" i="4"/>
  <c r="K44" i="4"/>
  <c r="H45" i="4"/>
  <c r="I45" i="4"/>
  <c r="J45" i="4"/>
  <c r="K45" i="4"/>
  <c r="H46" i="4"/>
  <c r="I46" i="4"/>
  <c r="J46" i="4"/>
  <c r="K46" i="4"/>
  <c r="H47" i="4"/>
  <c r="I47" i="4"/>
  <c r="J47" i="4"/>
  <c r="K47" i="4"/>
  <c r="H48" i="4"/>
  <c r="I48" i="4"/>
  <c r="J48" i="4"/>
  <c r="K48" i="4"/>
  <c r="H49" i="4"/>
  <c r="I49" i="4"/>
  <c r="J49" i="4"/>
  <c r="K49" i="4"/>
  <c r="H50" i="4"/>
  <c r="I50" i="4"/>
  <c r="J50" i="4"/>
  <c r="K50" i="4"/>
  <c r="H51" i="4"/>
  <c r="I51" i="4"/>
  <c r="J51" i="4"/>
  <c r="K51" i="4"/>
  <c r="H52" i="4"/>
  <c r="I52" i="4"/>
  <c r="J52" i="4"/>
  <c r="K52" i="4"/>
  <c r="H53" i="4"/>
  <c r="I53" i="4"/>
  <c r="J53" i="4"/>
  <c r="K53" i="4"/>
  <c r="H54" i="4"/>
  <c r="I54" i="4"/>
  <c r="J54" i="4"/>
  <c r="K54" i="4"/>
  <c r="H55" i="4"/>
  <c r="I55" i="4"/>
  <c r="J55" i="4"/>
  <c r="K55" i="4"/>
  <c r="H56" i="4"/>
  <c r="I56" i="4"/>
  <c r="J56" i="4"/>
  <c r="K56" i="4"/>
  <c r="H57" i="4"/>
  <c r="I57" i="4"/>
  <c r="J57" i="4"/>
  <c r="K57" i="4"/>
  <c r="H58" i="4"/>
  <c r="I58" i="4"/>
  <c r="J58" i="4"/>
  <c r="K58" i="4"/>
  <c r="H59" i="4"/>
  <c r="I59" i="4"/>
  <c r="J59" i="4"/>
  <c r="K59" i="4"/>
  <c r="H60" i="4"/>
  <c r="I60" i="4"/>
  <c r="J60" i="4"/>
  <c r="K60" i="4"/>
  <c r="H61" i="4"/>
  <c r="I61" i="4"/>
  <c r="J61" i="4"/>
  <c r="K61" i="4"/>
  <c r="H62" i="4"/>
  <c r="I62" i="4"/>
  <c r="J62" i="4"/>
  <c r="K62" i="4"/>
  <c r="H63" i="4"/>
  <c r="I63" i="4"/>
  <c r="J63" i="4"/>
  <c r="K63" i="4"/>
  <c r="H64" i="4"/>
  <c r="I64" i="4"/>
  <c r="J64" i="4"/>
  <c r="K64" i="4"/>
  <c r="H65" i="4"/>
  <c r="I65" i="4"/>
  <c r="J65" i="4"/>
  <c r="K65" i="4"/>
  <c r="H66" i="4"/>
  <c r="I66" i="4"/>
  <c r="J66" i="4"/>
  <c r="K66" i="4"/>
  <c r="H67" i="4"/>
  <c r="I67" i="4"/>
  <c r="J67" i="4"/>
  <c r="K67" i="4"/>
  <c r="H68" i="4"/>
  <c r="I68" i="4"/>
  <c r="J68" i="4"/>
  <c r="K68" i="4"/>
  <c r="H69" i="4"/>
  <c r="I69" i="4"/>
  <c r="J69" i="4"/>
  <c r="K69" i="4"/>
  <c r="H70" i="4"/>
  <c r="I70" i="4"/>
  <c r="J70" i="4"/>
  <c r="K70" i="4"/>
  <c r="H71" i="4"/>
  <c r="I71" i="4"/>
  <c r="J71" i="4"/>
  <c r="K71" i="4"/>
  <c r="H72" i="4"/>
  <c r="I72" i="4"/>
  <c r="J72" i="4"/>
  <c r="K72" i="4"/>
  <c r="H73" i="4"/>
  <c r="I73" i="4"/>
  <c r="J73" i="4"/>
  <c r="K73" i="4"/>
  <c r="H74" i="4"/>
  <c r="I74" i="4"/>
  <c r="J74" i="4"/>
  <c r="K74" i="4"/>
  <c r="H75" i="4"/>
  <c r="I75" i="4"/>
  <c r="J75" i="4"/>
  <c r="K75" i="4"/>
  <c r="H76" i="4"/>
  <c r="I76" i="4"/>
  <c r="J76" i="4"/>
  <c r="K76" i="4"/>
  <c r="H77" i="4"/>
  <c r="I77" i="4"/>
  <c r="J77" i="4"/>
  <c r="K77" i="4"/>
  <c r="H78" i="4"/>
  <c r="I78" i="4"/>
  <c r="J78" i="4"/>
  <c r="K78" i="4"/>
  <c r="H79" i="4"/>
  <c r="I79" i="4"/>
  <c r="J79" i="4"/>
  <c r="K79" i="4"/>
  <c r="H80" i="4"/>
  <c r="I80" i="4"/>
  <c r="J80" i="4"/>
  <c r="K80" i="4"/>
  <c r="H81" i="4"/>
  <c r="I81" i="4"/>
  <c r="J81" i="4"/>
  <c r="K81" i="4"/>
  <c r="H82" i="4"/>
  <c r="I82" i="4"/>
  <c r="J82" i="4"/>
  <c r="K82" i="4"/>
  <c r="H83" i="4"/>
  <c r="I83" i="4"/>
  <c r="J83" i="4"/>
  <c r="K83" i="4"/>
  <c r="H84" i="4"/>
  <c r="I84" i="4"/>
  <c r="J84" i="4"/>
  <c r="K84" i="4"/>
  <c r="H85" i="4"/>
  <c r="I85" i="4"/>
  <c r="J85" i="4"/>
  <c r="K85" i="4"/>
  <c r="H86" i="4"/>
  <c r="I86" i="4"/>
  <c r="J86" i="4"/>
  <c r="K86" i="4"/>
  <c r="H87" i="4"/>
  <c r="I87" i="4"/>
  <c r="J87" i="4"/>
  <c r="K87" i="4"/>
  <c r="H88" i="4"/>
  <c r="I88" i="4"/>
  <c r="J88" i="4"/>
  <c r="K88" i="4"/>
  <c r="H89" i="4"/>
  <c r="I89" i="4"/>
  <c r="J89" i="4"/>
  <c r="K89" i="4"/>
  <c r="H90" i="4"/>
  <c r="I90" i="4"/>
  <c r="J90" i="4"/>
  <c r="K90" i="4"/>
  <c r="H91" i="4"/>
  <c r="I91" i="4"/>
  <c r="J91" i="4"/>
  <c r="K91" i="4"/>
  <c r="H92" i="4"/>
  <c r="I92" i="4"/>
  <c r="J92" i="4"/>
  <c r="K92" i="4"/>
  <c r="H93" i="4"/>
  <c r="I93" i="4"/>
  <c r="J93" i="4"/>
  <c r="K93" i="4"/>
  <c r="H94" i="4"/>
  <c r="I94" i="4"/>
  <c r="J94" i="4"/>
  <c r="K94" i="4"/>
  <c r="H95" i="4"/>
  <c r="I95" i="4"/>
  <c r="J95" i="4"/>
  <c r="K95" i="4"/>
  <c r="H96" i="4"/>
  <c r="I96" i="4"/>
  <c r="J96" i="4"/>
  <c r="K96" i="4"/>
  <c r="H97" i="4"/>
  <c r="I97" i="4"/>
  <c r="J97" i="4"/>
  <c r="K97" i="4"/>
  <c r="H98" i="4"/>
  <c r="I98" i="4"/>
  <c r="J98" i="4"/>
  <c r="K98" i="4"/>
  <c r="H99" i="4"/>
  <c r="I99" i="4"/>
  <c r="J99" i="4"/>
  <c r="K99" i="4"/>
  <c r="H100" i="4"/>
  <c r="I100" i="4"/>
  <c r="J100" i="4"/>
  <c r="K100" i="4"/>
  <c r="H101" i="4"/>
  <c r="I101" i="4"/>
  <c r="J101" i="4"/>
  <c r="K101" i="4"/>
  <c r="H102" i="4"/>
  <c r="I102" i="4"/>
  <c r="J102" i="4"/>
  <c r="K102" i="4"/>
  <c r="H103" i="4"/>
  <c r="I103" i="4"/>
  <c r="J103" i="4"/>
  <c r="K103" i="4"/>
  <c r="H104" i="4"/>
  <c r="I104" i="4"/>
  <c r="J104" i="4"/>
  <c r="K104" i="4"/>
  <c r="H105" i="4"/>
  <c r="I105" i="4"/>
  <c r="J105" i="4"/>
  <c r="K105" i="4"/>
  <c r="H106" i="4"/>
  <c r="I106" i="4"/>
  <c r="J106" i="4"/>
  <c r="K106" i="4"/>
  <c r="H107" i="4"/>
  <c r="I107" i="4"/>
  <c r="J107" i="4"/>
  <c r="K107" i="4"/>
  <c r="H108" i="4"/>
  <c r="I108" i="4"/>
  <c r="J108" i="4"/>
  <c r="K108" i="4"/>
  <c r="H109" i="4"/>
  <c r="I109" i="4"/>
  <c r="J109" i="4"/>
  <c r="K109" i="4"/>
  <c r="H110" i="4"/>
  <c r="I110" i="4"/>
  <c r="J110" i="4"/>
  <c r="K110" i="4"/>
  <c r="H111" i="4"/>
  <c r="I111" i="4"/>
  <c r="J111" i="4"/>
  <c r="K111" i="4"/>
  <c r="H112" i="4"/>
  <c r="I112" i="4"/>
  <c r="J112" i="4"/>
  <c r="K112" i="4"/>
  <c r="H113" i="4"/>
  <c r="I113" i="4"/>
  <c r="J113" i="4"/>
  <c r="K113" i="4"/>
  <c r="H114" i="4"/>
  <c r="I114" i="4"/>
  <c r="J114" i="4"/>
  <c r="K114" i="4"/>
  <c r="H115" i="4"/>
  <c r="I115" i="4"/>
  <c r="J115" i="4"/>
  <c r="K115" i="4"/>
  <c r="H116" i="4"/>
  <c r="I116" i="4"/>
  <c r="J116" i="4"/>
  <c r="K116" i="4"/>
  <c r="H117" i="4"/>
  <c r="I117" i="4"/>
  <c r="J117" i="4"/>
  <c r="K117" i="4"/>
  <c r="H118" i="4"/>
  <c r="I118" i="4"/>
  <c r="J118" i="4"/>
  <c r="K118" i="4"/>
  <c r="H119" i="4"/>
  <c r="I119" i="4"/>
  <c r="J119" i="4"/>
  <c r="K119" i="4"/>
  <c r="H120" i="4"/>
  <c r="I120" i="4"/>
  <c r="J120" i="4"/>
  <c r="K120" i="4"/>
  <c r="H121" i="4"/>
  <c r="I121" i="4"/>
  <c r="J121" i="4"/>
  <c r="K121" i="4"/>
  <c r="H122" i="4"/>
  <c r="I122" i="4"/>
  <c r="J122" i="4"/>
  <c r="K122" i="4"/>
  <c r="H123" i="4"/>
  <c r="I123" i="4"/>
  <c r="J123" i="4"/>
  <c r="K123" i="4"/>
  <c r="H124" i="4"/>
  <c r="I124" i="4"/>
  <c r="J124" i="4"/>
  <c r="K124" i="4"/>
  <c r="H125" i="4"/>
  <c r="I125" i="4"/>
  <c r="J125" i="4"/>
  <c r="K125" i="4"/>
  <c r="H126" i="4"/>
  <c r="I126" i="4"/>
  <c r="J126" i="4"/>
  <c r="K126" i="4"/>
  <c r="H127" i="4"/>
  <c r="I127" i="4"/>
  <c r="J127" i="4"/>
  <c r="K127" i="4"/>
  <c r="H128" i="4"/>
  <c r="I128" i="4"/>
  <c r="J128" i="4"/>
  <c r="K128" i="4"/>
  <c r="H129" i="4"/>
  <c r="I129" i="4"/>
  <c r="J129" i="4"/>
  <c r="K129" i="4"/>
  <c r="H130" i="4"/>
  <c r="I130" i="4"/>
  <c r="J130" i="4"/>
  <c r="K130" i="4"/>
  <c r="H131" i="4"/>
  <c r="I131" i="4"/>
  <c r="J131" i="4"/>
  <c r="K131" i="4"/>
  <c r="H132" i="4"/>
  <c r="I132" i="4"/>
  <c r="J132" i="4"/>
  <c r="K132" i="4"/>
  <c r="H133" i="4"/>
  <c r="I133" i="4"/>
  <c r="J133" i="4"/>
  <c r="K133" i="4"/>
  <c r="H134" i="4"/>
  <c r="I134" i="4"/>
  <c r="J134" i="4"/>
  <c r="K134" i="4"/>
  <c r="H135" i="4"/>
  <c r="I135" i="4"/>
  <c r="J135" i="4"/>
  <c r="K135" i="4"/>
  <c r="H136" i="4"/>
  <c r="I136" i="4"/>
  <c r="J136" i="4"/>
  <c r="K136" i="4"/>
  <c r="H137" i="4"/>
  <c r="I137" i="4"/>
  <c r="J137" i="4"/>
  <c r="K137" i="4"/>
  <c r="H138" i="4"/>
  <c r="I138" i="4"/>
  <c r="J138" i="4"/>
  <c r="K138" i="4"/>
  <c r="H139" i="4"/>
  <c r="I139" i="4"/>
  <c r="J139" i="4"/>
  <c r="K139" i="4"/>
  <c r="H140" i="4"/>
  <c r="I140" i="4"/>
  <c r="J140" i="4"/>
  <c r="K140" i="4"/>
  <c r="H141" i="4"/>
  <c r="I141" i="4"/>
  <c r="J141" i="4"/>
  <c r="K141" i="4"/>
  <c r="H142" i="4"/>
  <c r="I142" i="4"/>
  <c r="J142" i="4"/>
  <c r="K142" i="4"/>
  <c r="H143" i="4"/>
  <c r="I143" i="4"/>
  <c r="J143" i="4"/>
  <c r="K143" i="4"/>
  <c r="H144" i="4"/>
  <c r="I144" i="4"/>
  <c r="J144" i="4"/>
  <c r="K144" i="4"/>
  <c r="H145" i="4"/>
  <c r="I145" i="4"/>
  <c r="J145" i="4"/>
  <c r="K145" i="4"/>
  <c r="H146" i="4"/>
  <c r="I146" i="4"/>
  <c r="J146" i="4"/>
  <c r="K146" i="4"/>
  <c r="H147" i="4"/>
  <c r="I147" i="4"/>
  <c r="J147" i="4"/>
  <c r="K147" i="4"/>
  <c r="H148" i="4"/>
  <c r="I148" i="4"/>
  <c r="J148" i="4"/>
  <c r="K148" i="4"/>
  <c r="H149" i="4"/>
  <c r="I149" i="4"/>
  <c r="J149" i="4"/>
  <c r="K149" i="4"/>
  <c r="H150" i="4"/>
  <c r="I150" i="4"/>
  <c r="J150" i="4"/>
  <c r="K150" i="4"/>
  <c r="H151" i="4"/>
  <c r="I151" i="4"/>
  <c r="J151" i="4"/>
  <c r="K151" i="4"/>
  <c r="H152" i="4"/>
  <c r="I152" i="4"/>
  <c r="J152" i="4"/>
  <c r="K152" i="4"/>
  <c r="H153" i="4"/>
  <c r="I153" i="4"/>
  <c r="J153" i="4"/>
  <c r="K153" i="4"/>
  <c r="H154" i="4"/>
  <c r="I154" i="4"/>
  <c r="J154" i="4"/>
  <c r="K154" i="4"/>
  <c r="H155" i="4"/>
  <c r="I155" i="4"/>
  <c r="J155" i="4"/>
  <c r="K155" i="4"/>
  <c r="H156" i="4"/>
  <c r="I156" i="4"/>
  <c r="J156" i="4"/>
  <c r="K156" i="4"/>
  <c r="H157" i="4"/>
  <c r="I157" i="4"/>
  <c r="J157" i="4"/>
  <c r="K157" i="4"/>
  <c r="H158" i="4"/>
  <c r="I158" i="4"/>
  <c r="J158" i="4"/>
  <c r="K158" i="4"/>
  <c r="H159" i="4"/>
  <c r="I159" i="4"/>
  <c r="J159" i="4"/>
  <c r="K159" i="4"/>
  <c r="H160" i="4"/>
  <c r="I160" i="4"/>
  <c r="J160" i="4"/>
  <c r="K160" i="4"/>
  <c r="H161" i="4"/>
  <c r="I161" i="4"/>
  <c r="J161" i="4"/>
  <c r="K161" i="4"/>
  <c r="H162" i="4"/>
  <c r="I162" i="4"/>
  <c r="J162" i="4"/>
  <c r="K162" i="4"/>
  <c r="H163" i="4"/>
  <c r="I163" i="4"/>
  <c r="J163" i="4"/>
  <c r="K163" i="4"/>
  <c r="H164" i="4"/>
  <c r="I164" i="4"/>
  <c r="J164" i="4"/>
  <c r="K164" i="4"/>
  <c r="H165" i="4"/>
  <c r="I165" i="4"/>
  <c r="J165" i="4"/>
  <c r="K165" i="4"/>
  <c r="H166" i="4"/>
  <c r="I166" i="4"/>
  <c r="J166" i="4"/>
  <c r="K166" i="4"/>
  <c r="H167" i="4"/>
  <c r="I167" i="4"/>
  <c r="J167" i="4"/>
  <c r="K167" i="4"/>
  <c r="H168" i="4"/>
  <c r="I168" i="4"/>
  <c r="J168" i="4"/>
  <c r="K168" i="4"/>
  <c r="H169" i="4"/>
  <c r="I169" i="4"/>
  <c r="J169" i="4"/>
  <c r="K169" i="4"/>
  <c r="H170" i="4"/>
  <c r="I170" i="4"/>
  <c r="J170" i="4"/>
  <c r="K170" i="4"/>
  <c r="H171" i="4"/>
  <c r="I171" i="4"/>
  <c r="J171" i="4"/>
  <c r="K171" i="4"/>
  <c r="H172" i="4"/>
  <c r="I172" i="4"/>
  <c r="J172" i="4"/>
  <c r="K172" i="4"/>
  <c r="H173" i="4"/>
  <c r="I173" i="4"/>
  <c r="J173" i="4"/>
  <c r="K173" i="4"/>
  <c r="H174" i="4"/>
  <c r="I174" i="4"/>
  <c r="J174" i="4"/>
  <c r="K174" i="4"/>
  <c r="H175" i="4"/>
  <c r="I175" i="4"/>
  <c r="J175" i="4"/>
  <c r="K175" i="4"/>
  <c r="H176" i="4"/>
  <c r="I176" i="4"/>
  <c r="J176" i="4"/>
  <c r="K176" i="4"/>
  <c r="H177" i="4"/>
  <c r="I177" i="4"/>
  <c r="J177" i="4"/>
  <c r="K177" i="4"/>
  <c r="H178" i="4"/>
  <c r="I178" i="4"/>
  <c r="J178" i="4"/>
  <c r="K178" i="4"/>
  <c r="H179" i="4"/>
  <c r="I179" i="4"/>
  <c r="J179" i="4"/>
  <c r="K179" i="4"/>
  <c r="H180" i="4"/>
  <c r="I180" i="4"/>
  <c r="J180" i="4"/>
  <c r="K180" i="4"/>
  <c r="H181" i="4"/>
  <c r="I181" i="4"/>
  <c r="J181" i="4"/>
  <c r="K181" i="4"/>
  <c r="H182" i="4"/>
  <c r="I182" i="4"/>
  <c r="J182" i="4"/>
  <c r="K182" i="4"/>
  <c r="H183" i="4"/>
  <c r="I183" i="4"/>
  <c r="J183" i="4"/>
  <c r="K183" i="4"/>
  <c r="H184" i="4"/>
  <c r="I184" i="4"/>
  <c r="J184" i="4"/>
  <c r="K184" i="4"/>
  <c r="H185" i="4"/>
  <c r="I185" i="4"/>
  <c r="J185" i="4"/>
  <c r="K185" i="4"/>
  <c r="H186" i="4"/>
  <c r="I186" i="4"/>
  <c r="J186" i="4"/>
  <c r="K186" i="4"/>
  <c r="H187" i="4"/>
  <c r="I187" i="4"/>
  <c r="J187" i="4"/>
  <c r="K187" i="4"/>
  <c r="H188" i="4"/>
  <c r="I188" i="4"/>
  <c r="J188" i="4"/>
  <c r="K188" i="4"/>
  <c r="H189" i="4"/>
  <c r="I189" i="4"/>
  <c r="J189" i="4"/>
  <c r="K189" i="4"/>
  <c r="H190" i="4"/>
  <c r="I190" i="4"/>
  <c r="J190" i="4"/>
  <c r="K190" i="4"/>
  <c r="H191" i="4"/>
  <c r="I191" i="4"/>
  <c r="J191" i="4"/>
  <c r="K191" i="4"/>
  <c r="H192" i="4"/>
  <c r="I192" i="4"/>
  <c r="J192" i="4"/>
  <c r="K192" i="4"/>
  <c r="H193" i="4"/>
  <c r="I193" i="4"/>
  <c r="J193" i="4"/>
  <c r="K193" i="4"/>
  <c r="H194" i="4"/>
  <c r="I194" i="4"/>
  <c r="J194" i="4"/>
  <c r="K194" i="4"/>
  <c r="H195" i="4"/>
  <c r="I195" i="4"/>
  <c r="J195" i="4"/>
  <c r="K195" i="4"/>
  <c r="H196" i="4"/>
  <c r="I196" i="4"/>
  <c r="J196" i="4"/>
  <c r="K196" i="4"/>
  <c r="H197" i="4"/>
  <c r="I197" i="4"/>
  <c r="J197" i="4"/>
  <c r="K197" i="4"/>
  <c r="H198" i="4"/>
  <c r="I198" i="4"/>
  <c r="J198" i="4"/>
  <c r="K198" i="4"/>
  <c r="H199" i="4"/>
  <c r="I199" i="4"/>
  <c r="J199" i="4"/>
  <c r="K199" i="4"/>
  <c r="H200" i="4"/>
  <c r="I200" i="4"/>
  <c r="J200" i="4"/>
  <c r="K200" i="4"/>
  <c r="H201" i="4"/>
  <c r="I201" i="4"/>
  <c r="J201" i="4"/>
  <c r="K201" i="4"/>
  <c r="H202" i="4"/>
  <c r="I202" i="4"/>
  <c r="J202" i="4"/>
  <c r="K202" i="4"/>
  <c r="H203" i="4"/>
  <c r="I203" i="4"/>
  <c r="J203" i="4"/>
  <c r="K203" i="4"/>
  <c r="H204" i="4"/>
  <c r="I204" i="4"/>
  <c r="J204" i="4"/>
  <c r="K204" i="4"/>
  <c r="H205" i="4"/>
  <c r="I205" i="4"/>
  <c r="J205" i="4"/>
  <c r="K205" i="4"/>
  <c r="H206" i="4"/>
  <c r="I206" i="4"/>
  <c r="J206" i="4"/>
  <c r="K206" i="4"/>
  <c r="H207" i="4"/>
  <c r="I207" i="4"/>
  <c r="J207" i="4"/>
  <c r="K207" i="4"/>
  <c r="H208" i="4"/>
  <c r="I208" i="4"/>
  <c r="J208" i="4"/>
  <c r="K208" i="4"/>
  <c r="H209" i="4"/>
  <c r="I209" i="4"/>
  <c r="J209" i="4"/>
  <c r="K209" i="4"/>
  <c r="H210" i="4"/>
  <c r="I210" i="4"/>
  <c r="J210" i="4"/>
  <c r="K210" i="4"/>
  <c r="H211" i="4"/>
  <c r="I211" i="4"/>
  <c r="J211" i="4"/>
  <c r="K211" i="4"/>
  <c r="H212" i="4"/>
  <c r="I212" i="4"/>
  <c r="J212" i="4"/>
  <c r="K212" i="4"/>
  <c r="H213" i="4"/>
  <c r="I213" i="4"/>
  <c r="J213" i="4"/>
  <c r="K213" i="4"/>
  <c r="H214" i="4"/>
  <c r="I214" i="4"/>
  <c r="J214" i="4"/>
  <c r="K214" i="4"/>
  <c r="H215" i="4"/>
  <c r="I215" i="4"/>
  <c r="J215" i="4"/>
  <c r="K215" i="4"/>
  <c r="H216" i="4"/>
  <c r="I216" i="4"/>
  <c r="J216" i="4"/>
  <c r="K216" i="4"/>
  <c r="H217" i="4"/>
  <c r="I217" i="4"/>
  <c r="J217" i="4"/>
  <c r="K217" i="4"/>
  <c r="H218" i="4"/>
  <c r="I218" i="4"/>
  <c r="J218" i="4"/>
  <c r="K218" i="4"/>
  <c r="H219" i="4"/>
  <c r="I219" i="4"/>
  <c r="J219" i="4"/>
  <c r="K219" i="4"/>
  <c r="H220" i="4"/>
  <c r="I220" i="4"/>
  <c r="J220" i="4"/>
  <c r="K220" i="4"/>
  <c r="H221" i="4"/>
  <c r="I221" i="4"/>
  <c r="J221" i="4"/>
  <c r="K221" i="4"/>
  <c r="H222" i="4"/>
  <c r="I222" i="4"/>
  <c r="J222" i="4"/>
  <c r="K222" i="4"/>
  <c r="H223" i="4"/>
  <c r="I223" i="4"/>
  <c r="J223" i="4"/>
  <c r="K223" i="4"/>
  <c r="H224" i="4"/>
  <c r="I224" i="4"/>
  <c r="J224" i="4"/>
  <c r="K224" i="4"/>
  <c r="H225" i="4"/>
  <c r="I225" i="4"/>
  <c r="J225" i="4"/>
  <c r="K225" i="4"/>
  <c r="H226" i="4"/>
  <c r="I226" i="4"/>
  <c r="J226" i="4"/>
  <c r="K226" i="4"/>
  <c r="H227" i="4"/>
  <c r="I227" i="4"/>
  <c r="J227" i="4"/>
  <c r="K227" i="4"/>
  <c r="H228" i="4"/>
  <c r="I228" i="4"/>
  <c r="J228" i="4"/>
  <c r="K228" i="4"/>
  <c r="H229" i="4"/>
  <c r="I229" i="4"/>
  <c r="J229" i="4"/>
  <c r="K229" i="4"/>
  <c r="H230" i="4"/>
  <c r="I230" i="4"/>
  <c r="J230" i="4"/>
  <c r="K230" i="4"/>
  <c r="H231" i="4"/>
  <c r="I231" i="4"/>
  <c r="J231" i="4"/>
  <c r="K231" i="4"/>
  <c r="H232" i="4"/>
  <c r="I232" i="4"/>
  <c r="J232" i="4"/>
  <c r="K232" i="4"/>
  <c r="H233" i="4"/>
  <c r="I233" i="4"/>
  <c r="J233" i="4"/>
  <c r="K233" i="4"/>
  <c r="H234" i="4"/>
  <c r="I234" i="4"/>
  <c r="J234" i="4"/>
  <c r="K234" i="4"/>
  <c r="H235" i="4"/>
  <c r="I235" i="4"/>
  <c r="J235" i="4"/>
  <c r="K235" i="4"/>
  <c r="H236" i="4"/>
  <c r="I236" i="4"/>
  <c r="J236" i="4"/>
  <c r="K236" i="4"/>
  <c r="H237" i="4"/>
  <c r="I237" i="4"/>
  <c r="J237" i="4"/>
  <c r="K237" i="4"/>
  <c r="H238" i="4"/>
  <c r="I238" i="4"/>
  <c r="J238" i="4"/>
  <c r="K238" i="4"/>
  <c r="H239" i="4"/>
  <c r="I239" i="4"/>
  <c r="J239" i="4"/>
  <c r="K239" i="4"/>
  <c r="H240" i="4"/>
  <c r="I240" i="4"/>
  <c r="J240" i="4"/>
  <c r="K240" i="4"/>
  <c r="H241" i="4"/>
  <c r="I241" i="4"/>
  <c r="J241" i="4"/>
  <c r="K241" i="4"/>
  <c r="H242" i="4"/>
  <c r="I242" i="4"/>
  <c r="J242" i="4"/>
  <c r="K242" i="4"/>
  <c r="H243" i="4"/>
  <c r="I243" i="4"/>
  <c r="J243" i="4"/>
  <c r="K243" i="4"/>
  <c r="H244" i="4"/>
  <c r="I244" i="4"/>
  <c r="J244" i="4"/>
  <c r="K244" i="4"/>
  <c r="H245" i="4"/>
  <c r="I245" i="4"/>
  <c r="J245" i="4"/>
  <c r="K245" i="4"/>
  <c r="H246" i="4"/>
  <c r="I246" i="4"/>
  <c r="J246" i="4"/>
  <c r="K246" i="4"/>
  <c r="H247" i="4"/>
  <c r="I247" i="4"/>
  <c r="J247" i="4"/>
  <c r="K247" i="4"/>
  <c r="H248" i="4"/>
  <c r="I248" i="4"/>
  <c r="J248" i="4"/>
  <c r="K248" i="4"/>
  <c r="H249" i="4"/>
  <c r="I249" i="4"/>
  <c r="J249" i="4"/>
  <c r="K249" i="4"/>
  <c r="H250" i="4"/>
  <c r="I250" i="4"/>
  <c r="J250" i="4"/>
  <c r="K250" i="4"/>
  <c r="H251" i="4"/>
  <c r="I251" i="4"/>
  <c r="J251" i="4"/>
  <c r="K251" i="4"/>
  <c r="H252" i="4"/>
  <c r="I252" i="4"/>
  <c r="J252" i="4"/>
  <c r="K252" i="4"/>
  <c r="H253" i="4"/>
  <c r="I253" i="4"/>
  <c r="J253" i="4"/>
  <c r="K253" i="4"/>
  <c r="H254" i="4"/>
  <c r="I254" i="4"/>
  <c r="J254" i="4"/>
  <c r="K254" i="4"/>
  <c r="H255" i="4"/>
  <c r="I255" i="4"/>
  <c r="J255" i="4"/>
  <c r="K255" i="4"/>
  <c r="H256" i="4"/>
  <c r="I256" i="4"/>
  <c r="J256" i="4"/>
  <c r="K256" i="4"/>
  <c r="H257" i="4"/>
  <c r="I257" i="4"/>
  <c r="J257" i="4"/>
  <c r="K257" i="4"/>
  <c r="H258" i="4"/>
  <c r="I258" i="4"/>
  <c r="J258" i="4"/>
  <c r="K258" i="4"/>
  <c r="H259" i="4"/>
  <c r="I259" i="4"/>
  <c r="J259" i="4"/>
  <c r="K259" i="4"/>
  <c r="H260" i="4"/>
  <c r="I260" i="4"/>
  <c r="J260" i="4"/>
  <c r="K260" i="4"/>
  <c r="H261" i="4"/>
  <c r="I261" i="4"/>
  <c r="J261" i="4"/>
  <c r="K261" i="4"/>
  <c r="H262" i="4"/>
  <c r="I262" i="4"/>
  <c r="J262" i="4"/>
  <c r="K262" i="4"/>
  <c r="H263" i="4"/>
  <c r="I263" i="4"/>
  <c r="J263" i="4"/>
  <c r="K263" i="4"/>
  <c r="H264" i="4"/>
  <c r="I264" i="4"/>
  <c r="J264" i="4"/>
  <c r="K264" i="4"/>
  <c r="H265" i="4"/>
  <c r="I265" i="4"/>
  <c r="J265" i="4"/>
  <c r="K265" i="4"/>
  <c r="H266" i="4"/>
  <c r="I266" i="4"/>
  <c r="J266" i="4"/>
  <c r="K266" i="4"/>
  <c r="H267" i="4"/>
  <c r="I267" i="4"/>
  <c r="J267" i="4"/>
  <c r="K267" i="4"/>
  <c r="H268" i="4"/>
  <c r="I268" i="4"/>
  <c r="J268" i="4"/>
  <c r="K268" i="4"/>
  <c r="H269" i="4"/>
  <c r="I269" i="4"/>
  <c r="J269" i="4"/>
  <c r="K269" i="4"/>
  <c r="H270" i="4"/>
  <c r="I270" i="4"/>
  <c r="J270" i="4"/>
  <c r="K270" i="4"/>
  <c r="H271" i="4"/>
  <c r="I271" i="4"/>
  <c r="J271" i="4"/>
  <c r="K271" i="4"/>
  <c r="H272" i="4"/>
  <c r="I272" i="4"/>
  <c r="J272" i="4"/>
  <c r="K272" i="4"/>
  <c r="H273" i="4"/>
  <c r="I273" i="4"/>
  <c r="J273" i="4"/>
  <c r="K273" i="4"/>
  <c r="H274" i="4"/>
  <c r="I274" i="4"/>
  <c r="J274" i="4"/>
  <c r="K274" i="4"/>
  <c r="H275" i="4"/>
  <c r="I275" i="4"/>
  <c r="J275" i="4"/>
  <c r="K275" i="4"/>
  <c r="H276" i="4"/>
  <c r="I276" i="4"/>
  <c r="J276" i="4"/>
  <c r="K276" i="4"/>
  <c r="H277" i="4"/>
  <c r="I277" i="4"/>
  <c r="J277" i="4"/>
  <c r="K277" i="4"/>
  <c r="H278" i="4"/>
  <c r="I278" i="4"/>
  <c r="J278" i="4"/>
  <c r="K278" i="4"/>
  <c r="H279" i="4"/>
  <c r="I279" i="4"/>
  <c r="J279" i="4"/>
  <c r="K279" i="4"/>
  <c r="H280" i="4"/>
  <c r="I280" i="4"/>
  <c r="J280" i="4"/>
  <c r="K280" i="4"/>
  <c r="H281" i="4"/>
  <c r="I281" i="4"/>
  <c r="J281" i="4"/>
  <c r="K281" i="4"/>
  <c r="H282" i="4"/>
  <c r="I282" i="4"/>
  <c r="J282" i="4"/>
  <c r="K282" i="4"/>
  <c r="H283" i="4"/>
  <c r="I283" i="4"/>
  <c r="J283" i="4"/>
  <c r="K283" i="4"/>
  <c r="H284" i="4"/>
  <c r="I284" i="4"/>
  <c r="J284" i="4"/>
  <c r="K284" i="4"/>
  <c r="H285" i="4"/>
  <c r="I285" i="4"/>
  <c r="J285" i="4"/>
  <c r="K285" i="4"/>
  <c r="H286" i="4"/>
  <c r="I286" i="4"/>
  <c r="J286" i="4"/>
  <c r="K286" i="4"/>
  <c r="H287" i="4"/>
  <c r="I287" i="4"/>
  <c r="J287" i="4"/>
  <c r="K287" i="4"/>
  <c r="H288" i="4"/>
  <c r="I288" i="4"/>
  <c r="J288" i="4"/>
  <c r="K288" i="4"/>
  <c r="H289" i="4"/>
  <c r="I289" i="4"/>
  <c r="J289" i="4"/>
  <c r="K289" i="4"/>
  <c r="H290" i="4"/>
  <c r="I290" i="4"/>
  <c r="J290" i="4"/>
  <c r="K290" i="4"/>
  <c r="H291" i="4"/>
  <c r="I291" i="4"/>
  <c r="J291" i="4"/>
  <c r="K291" i="4"/>
  <c r="H292" i="4"/>
  <c r="I292" i="4"/>
  <c r="J292" i="4"/>
  <c r="K292" i="4"/>
  <c r="H293" i="4"/>
  <c r="I293" i="4"/>
  <c r="J293" i="4"/>
  <c r="K293" i="4"/>
  <c r="H294" i="4"/>
  <c r="I294" i="4"/>
  <c r="J294" i="4"/>
  <c r="K294" i="4"/>
  <c r="H295" i="4"/>
  <c r="I295" i="4"/>
  <c r="J295" i="4"/>
  <c r="K295" i="4"/>
  <c r="H296" i="4"/>
  <c r="I296" i="4"/>
  <c r="J296" i="4"/>
  <c r="K296" i="4"/>
  <c r="H297" i="4"/>
  <c r="I297" i="4"/>
  <c r="J297" i="4"/>
  <c r="K297" i="4"/>
  <c r="H298" i="4"/>
  <c r="I298" i="4"/>
  <c r="J298" i="4"/>
  <c r="K298" i="4"/>
  <c r="H299" i="4"/>
  <c r="I299" i="4"/>
  <c r="J299" i="4"/>
  <c r="K299" i="4"/>
  <c r="H300" i="4"/>
  <c r="I300" i="4"/>
  <c r="J300" i="4"/>
  <c r="K300" i="4"/>
  <c r="H301" i="4"/>
  <c r="I301" i="4"/>
  <c r="J301" i="4"/>
  <c r="K301" i="4"/>
  <c r="H302" i="4"/>
  <c r="I302" i="4"/>
  <c r="J302" i="4"/>
  <c r="K302" i="4"/>
  <c r="H303" i="4"/>
  <c r="I303" i="4"/>
  <c r="J303" i="4"/>
  <c r="K303" i="4"/>
  <c r="H304" i="4"/>
  <c r="I304" i="4"/>
  <c r="J304" i="4"/>
  <c r="K304" i="4"/>
  <c r="H305" i="4"/>
  <c r="I305" i="4"/>
  <c r="J305" i="4"/>
  <c r="K305" i="4"/>
  <c r="H306" i="4"/>
  <c r="I306" i="4"/>
  <c r="J306" i="4"/>
  <c r="K306" i="4"/>
  <c r="H307" i="4"/>
  <c r="I307" i="4"/>
  <c r="J307" i="4"/>
  <c r="K307" i="4"/>
  <c r="H308" i="4"/>
  <c r="I308" i="4"/>
  <c r="J308" i="4"/>
  <c r="K308" i="4"/>
  <c r="H309" i="4"/>
  <c r="I309" i="4"/>
  <c r="J309" i="4"/>
  <c r="K309" i="4"/>
  <c r="H310" i="4"/>
  <c r="I310" i="4"/>
  <c r="J310" i="4"/>
  <c r="K310" i="4"/>
  <c r="H311" i="4"/>
  <c r="I311" i="4"/>
  <c r="J311" i="4"/>
  <c r="K311" i="4"/>
  <c r="H312" i="4"/>
  <c r="I312" i="4"/>
  <c r="J312" i="4"/>
  <c r="K312" i="4"/>
  <c r="H313" i="4"/>
  <c r="I313" i="4"/>
  <c r="J313" i="4"/>
  <c r="K313" i="4"/>
  <c r="H314" i="4"/>
  <c r="I314" i="4"/>
  <c r="J314" i="4"/>
  <c r="K314" i="4"/>
  <c r="H315" i="4"/>
  <c r="I315" i="4"/>
  <c r="J315" i="4"/>
  <c r="K315" i="4"/>
  <c r="H316" i="4"/>
  <c r="I316" i="4"/>
  <c r="J316" i="4"/>
  <c r="K316" i="4"/>
  <c r="H317" i="4"/>
  <c r="I317" i="4"/>
  <c r="J317" i="4"/>
  <c r="K317" i="4"/>
  <c r="H318" i="4"/>
  <c r="I318" i="4"/>
  <c r="J318" i="4"/>
  <c r="K318" i="4"/>
  <c r="H319" i="4"/>
  <c r="I319" i="4"/>
  <c r="J319" i="4"/>
  <c r="K319" i="4"/>
  <c r="H320" i="4"/>
  <c r="I320" i="4"/>
  <c r="J320" i="4"/>
  <c r="K320" i="4"/>
  <c r="H321" i="4"/>
  <c r="I321" i="4"/>
  <c r="J321" i="4"/>
  <c r="K321" i="4"/>
  <c r="H322" i="4"/>
  <c r="I322" i="4"/>
  <c r="J322" i="4"/>
  <c r="K322" i="4"/>
  <c r="H323" i="4"/>
  <c r="I323" i="4"/>
  <c r="J323" i="4"/>
  <c r="K323" i="4"/>
  <c r="H324" i="4"/>
  <c r="I324" i="4"/>
  <c r="J324" i="4"/>
  <c r="K324" i="4"/>
  <c r="H325" i="4"/>
  <c r="I325" i="4"/>
  <c r="J325" i="4"/>
  <c r="K325" i="4"/>
  <c r="H326" i="4"/>
  <c r="I326" i="4"/>
  <c r="J326" i="4"/>
  <c r="K326" i="4"/>
  <c r="H327" i="4"/>
  <c r="I327" i="4"/>
  <c r="J327" i="4"/>
  <c r="K327" i="4"/>
  <c r="H328" i="4"/>
  <c r="I328" i="4"/>
  <c r="J328" i="4"/>
  <c r="K328" i="4"/>
  <c r="H329" i="4"/>
  <c r="I329" i="4"/>
  <c r="J329" i="4"/>
  <c r="K329" i="4"/>
  <c r="H330" i="4"/>
  <c r="I330" i="4"/>
  <c r="J330" i="4"/>
  <c r="K330" i="4"/>
  <c r="H331" i="4"/>
  <c r="I331" i="4"/>
  <c r="J331" i="4"/>
  <c r="K331" i="4"/>
  <c r="H332" i="4"/>
  <c r="I332" i="4"/>
  <c r="J332" i="4"/>
  <c r="K332" i="4"/>
  <c r="H333" i="4"/>
  <c r="I333" i="4"/>
  <c r="J333" i="4"/>
  <c r="K333" i="4"/>
  <c r="H334" i="4"/>
  <c r="I334" i="4"/>
  <c r="J334" i="4"/>
  <c r="K334" i="4"/>
  <c r="H335" i="4"/>
  <c r="I335" i="4"/>
  <c r="J335" i="4"/>
  <c r="K335" i="4"/>
  <c r="H336" i="4"/>
  <c r="I336" i="4"/>
  <c r="J336" i="4"/>
  <c r="K336" i="4"/>
  <c r="H337" i="4"/>
  <c r="I337" i="4"/>
  <c r="J337" i="4"/>
  <c r="K337" i="4"/>
  <c r="H338" i="4"/>
  <c r="I338" i="4"/>
  <c r="J338" i="4"/>
  <c r="K338" i="4"/>
  <c r="H339" i="4"/>
  <c r="I339" i="4"/>
  <c r="J339" i="4"/>
  <c r="K339" i="4"/>
  <c r="H340" i="4"/>
  <c r="I340" i="4"/>
  <c r="J340" i="4"/>
  <c r="K340" i="4"/>
  <c r="H341" i="4"/>
  <c r="I341" i="4"/>
  <c r="J341" i="4"/>
  <c r="K341" i="4"/>
  <c r="H342" i="4"/>
  <c r="I342" i="4"/>
  <c r="J342" i="4"/>
  <c r="K342" i="4"/>
  <c r="H343" i="4"/>
  <c r="I343" i="4"/>
  <c r="J343" i="4"/>
  <c r="K343" i="4"/>
  <c r="H344" i="4"/>
  <c r="I344" i="4"/>
  <c r="J344" i="4"/>
  <c r="K344" i="4"/>
  <c r="H345" i="4"/>
  <c r="I345" i="4"/>
  <c r="J345" i="4"/>
  <c r="K345" i="4"/>
  <c r="H346" i="4"/>
  <c r="I346" i="4"/>
  <c r="J346" i="4"/>
  <c r="K346" i="4"/>
  <c r="H347" i="4"/>
  <c r="I347" i="4"/>
  <c r="J347" i="4"/>
  <c r="K347" i="4"/>
  <c r="H348" i="4"/>
  <c r="I348" i="4"/>
  <c r="J348" i="4"/>
  <c r="K348" i="4"/>
  <c r="H349" i="4"/>
  <c r="I349" i="4"/>
  <c r="J349" i="4"/>
  <c r="K349" i="4"/>
  <c r="H350" i="4"/>
  <c r="I350" i="4"/>
  <c r="J350" i="4"/>
  <c r="K350" i="4"/>
  <c r="H351" i="4"/>
  <c r="I351" i="4"/>
  <c r="J351" i="4"/>
  <c r="K351" i="4"/>
  <c r="H352" i="4"/>
  <c r="I352" i="4"/>
  <c r="J352" i="4"/>
  <c r="K352" i="4"/>
  <c r="H353" i="4"/>
  <c r="I353" i="4"/>
  <c r="J353" i="4"/>
  <c r="K353" i="4"/>
  <c r="H354" i="4"/>
  <c r="I354" i="4"/>
  <c r="J354" i="4"/>
  <c r="K354" i="4"/>
  <c r="H355" i="4"/>
  <c r="I355" i="4"/>
  <c r="J355" i="4"/>
  <c r="K355" i="4"/>
  <c r="H356" i="4"/>
  <c r="I356" i="4"/>
  <c r="J356" i="4"/>
  <c r="K356" i="4"/>
  <c r="H357" i="4"/>
  <c r="I357" i="4"/>
  <c r="J357" i="4"/>
  <c r="K357" i="4"/>
  <c r="H358" i="4"/>
  <c r="I358" i="4"/>
  <c r="J358" i="4"/>
  <c r="K358" i="4"/>
  <c r="H359" i="4"/>
  <c r="I359" i="4"/>
  <c r="J359" i="4"/>
  <c r="K359" i="4"/>
  <c r="H360" i="4"/>
  <c r="I360" i="4"/>
  <c r="J360" i="4"/>
  <c r="K360" i="4"/>
  <c r="H361" i="4"/>
  <c r="I361" i="4"/>
  <c r="J361" i="4"/>
  <c r="K361" i="4"/>
  <c r="H362" i="4"/>
  <c r="I362" i="4"/>
  <c r="J362" i="4"/>
  <c r="K362" i="4"/>
  <c r="H363" i="4"/>
  <c r="I363" i="4"/>
  <c r="J363" i="4"/>
  <c r="K363" i="4"/>
  <c r="H364" i="4"/>
  <c r="I364" i="4"/>
  <c r="J364" i="4"/>
  <c r="K364" i="4"/>
  <c r="H365" i="4"/>
  <c r="I365" i="4"/>
  <c r="J365" i="4"/>
  <c r="K365" i="4"/>
  <c r="H366" i="4"/>
  <c r="I366" i="4"/>
  <c r="J366" i="4"/>
  <c r="K366" i="4"/>
  <c r="H367" i="4"/>
  <c r="I367" i="4"/>
  <c r="J367" i="4"/>
  <c r="K367" i="4"/>
  <c r="H368" i="4"/>
  <c r="I368" i="4"/>
  <c r="J368" i="4"/>
  <c r="K368" i="4"/>
  <c r="H369" i="4"/>
  <c r="I369" i="4"/>
  <c r="J369" i="4"/>
  <c r="K369" i="4"/>
  <c r="H370" i="4"/>
  <c r="I370" i="4"/>
  <c r="J370" i="4"/>
  <c r="K370" i="4"/>
  <c r="H371" i="4"/>
  <c r="I371" i="4"/>
  <c r="J371" i="4"/>
  <c r="K371" i="4"/>
  <c r="H372" i="4"/>
  <c r="I372" i="4"/>
  <c r="J372" i="4"/>
  <c r="K372" i="4"/>
  <c r="H373" i="4"/>
  <c r="I373" i="4"/>
  <c r="J373" i="4"/>
  <c r="K373" i="4"/>
  <c r="H374" i="4"/>
  <c r="I374" i="4"/>
  <c r="J374" i="4"/>
  <c r="K374" i="4"/>
  <c r="H375" i="4"/>
  <c r="I375" i="4"/>
  <c r="J375" i="4"/>
  <c r="K375" i="4"/>
  <c r="H376" i="4"/>
  <c r="I376" i="4"/>
  <c r="J376" i="4"/>
  <c r="K376" i="4"/>
  <c r="H377" i="4"/>
  <c r="I377" i="4"/>
  <c r="J377" i="4"/>
  <c r="K377" i="4"/>
  <c r="H378" i="4"/>
  <c r="I378" i="4"/>
  <c r="J378" i="4"/>
  <c r="K378" i="4"/>
  <c r="H379" i="4"/>
  <c r="I379" i="4"/>
  <c r="J379" i="4"/>
  <c r="K379" i="4"/>
  <c r="H380" i="4"/>
  <c r="I380" i="4"/>
  <c r="J380" i="4"/>
  <c r="K380" i="4"/>
  <c r="H381" i="4"/>
  <c r="I381" i="4"/>
  <c r="J381" i="4"/>
  <c r="K381" i="4"/>
  <c r="H382" i="4"/>
  <c r="I382" i="4"/>
  <c r="J382" i="4"/>
  <c r="K382" i="4"/>
  <c r="H383" i="4"/>
  <c r="I383" i="4"/>
  <c r="J383" i="4"/>
  <c r="K383" i="4"/>
  <c r="H384" i="4"/>
  <c r="I384" i="4"/>
  <c r="J384" i="4"/>
  <c r="K384" i="4"/>
  <c r="H385" i="4"/>
  <c r="I385" i="4"/>
  <c r="J385" i="4"/>
  <c r="K385" i="4"/>
  <c r="H386" i="4"/>
  <c r="I386" i="4"/>
  <c r="J386" i="4"/>
  <c r="K386" i="4"/>
  <c r="H387" i="4"/>
  <c r="I387" i="4"/>
  <c r="J387" i="4"/>
  <c r="K387" i="4"/>
  <c r="H388" i="4"/>
  <c r="I388" i="4"/>
  <c r="J388" i="4"/>
  <c r="K388" i="4"/>
  <c r="H389" i="4"/>
  <c r="I389" i="4"/>
  <c r="J389" i="4"/>
  <c r="K389" i="4"/>
  <c r="H390" i="4"/>
  <c r="I390" i="4"/>
  <c r="J390" i="4"/>
  <c r="K390" i="4"/>
  <c r="H391" i="4"/>
  <c r="I391" i="4"/>
  <c r="J391" i="4"/>
  <c r="K391" i="4"/>
  <c r="H392" i="4"/>
  <c r="I392" i="4"/>
  <c r="J392" i="4"/>
  <c r="K392" i="4"/>
  <c r="H393" i="4"/>
  <c r="I393" i="4"/>
  <c r="J393" i="4"/>
  <c r="K393" i="4"/>
  <c r="H394" i="4"/>
  <c r="I394" i="4"/>
  <c r="J394" i="4"/>
  <c r="K394" i="4"/>
  <c r="H395" i="4"/>
  <c r="I395" i="4"/>
  <c r="J395" i="4"/>
  <c r="K395" i="4"/>
  <c r="H396" i="4"/>
  <c r="I396" i="4"/>
  <c r="J396" i="4"/>
  <c r="K396" i="4"/>
  <c r="H397" i="4"/>
  <c r="I397" i="4"/>
  <c r="J397" i="4"/>
  <c r="K397" i="4"/>
  <c r="H398" i="4"/>
  <c r="I398" i="4"/>
  <c r="J398" i="4"/>
  <c r="K398" i="4"/>
  <c r="H399" i="4"/>
  <c r="I399" i="4"/>
  <c r="J399" i="4"/>
  <c r="K399" i="4"/>
  <c r="H400" i="4"/>
  <c r="I400" i="4"/>
  <c r="J400" i="4"/>
  <c r="K400" i="4"/>
  <c r="H401" i="4"/>
  <c r="I401" i="4"/>
  <c r="J401" i="4"/>
  <c r="K401" i="4"/>
  <c r="H402" i="4"/>
  <c r="I402" i="4"/>
  <c r="J402" i="4"/>
  <c r="K402" i="4"/>
  <c r="H403" i="4"/>
  <c r="I403" i="4"/>
  <c r="J403" i="4"/>
  <c r="K403" i="4"/>
  <c r="H404" i="4"/>
  <c r="I404" i="4"/>
  <c r="J404" i="4"/>
  <c r="K404" i="4"/>
  <c r="H405" i="4"/>
  <c r="I405" i="4"/>
  <c r="J405" i="4"/>
  <c r="K405" i="4"/>
  <c r="H406" i="4"/>
  <c r="I406" i="4"/>
  <c r="J406" i="4"/>
  <c r="K406" i="4"/>
  <c r="H407" i="4"/>
  <c r="I407" i="4"/>
  <c r="J407" i="4"/>
  <c r="K407" i="4"/>
  <c r="H408" i="4"/>
  <c r="I408" i="4"/>
  <c r="J408" i="4"/>
  <c r="K408" i="4"/>
  <c r="H409" i="4"/>
  <c r="I409" i="4"/>
  <c r="J409" i="4"/>
  <c r="K409" i="4"/>
  <c r="H410" i="4"/>
  <c r="I410" i="4"/>
  <c r="J410" i="4"/>
  <c r="K410" i="4"/>
  <c r="H411" i="4"/>
  <c r="I411" i="4"/>
  <c r="J411" i="4"/>
  <c r="K411" i="4"/>
  <c r="H412" i="4"/>
  <c r="I412" i="4"/>
  <c r="J412" i="4"/>
  <c r="K412" i="4"/>
  <c r="H413" i="4"/>
  <c r="I413" i="4"/>
  <c r="J413" i="4"/>
  <c r="K413" i="4"/>
  <c r="H414" i="4"/>
  <c r="I414" i="4"/>
  <c r="J414" i="4"/>
  <c r="K414" i="4"/>
  <c r="H415" i="4"/>
  <c r="I415" i="4"/>
  <c r="J415" i="4"/>
  <c r="K415" i="4"/>
  <c r="H416" i="4"/>
  <c r="I416" i="4"/>
  <c r="J416" i="4"/>
  <c r="K416" i="4"/>
  <c r="H417" i="4"/>
  <c r="I417" i="4"/>
  <c r="J417" i="4"/>
  <c r="K417" i="4"/>
  <c r="H418" i="4"/>
  <c r="I418" i="4"/>
  <c r="J418" i="4"/>
  <c r="K418" i="4"/>
  <c r="H419" i="4"/>
  <c r="I419" i="4"/>
  <c r="J419" i="4"/>
  <c r="K419" i="4"/>
  <c r="H420" i="4"/>
  <c r="I420" i="4"/>
  <c r="J420" i="4"/>
  <c r="K420" i="4"/>
  <c r="H421" i="4"/>
  <c r="I421" i="4"/>
  <c r="J421" i="4"/>
  <c r="K421" i="4"/>
  <c r="H422" i="4"/>
  <c r="I422" i="4"/>
  <c r="J422" i="4"/>
  <c r="K422" i="4"/>
  <c r="H423" i="4"/>
  <c r="I423" i="4"/>
  <c r="J423" i="4"/>
  <c r="K423" i="4"/>
  <c r="H424" i="4"/>
  <c r="I424" i="4"/>
  <c r="J424" i="4"/>
  <c r="K424" i="4"/>
  <c r="H425" i="4"/>
  <c r="I425" i="4"/>
  <c r="J425" i="4"/>
  <c r="K425" i="4"/>
  <c r="H426" i="4"/>
  <c r="I426" i="4"/>
  <c r="J426" i="4"/>
  <c r="K426" i="4"/>
  <c r="H427" i="4"/>
  <c r="I427" i="4"/>
  <c r="J427" i="4"/>
  <c r="K427" i="4"/>
  <c r="H428" i="4"/>
  <c r="I428" i="4"/>
  <c r="J428" i="4"/>
  <c r="K428" i="4"/>
  <c r="H429" i="4"/>
  <c r="I429" i="4"/>
  <c r="J429" i="4"/>
  <c r="K429" i="4"/>
  <c r="H430" i="4"/>
  <c r="I430" i="4"/>
  <c r="J430" i="4"/>
  <c r="K430" i="4"/>
  <c r="H431" i="4"/>
  <c r="I431" i="4"/>
  <c r="J431" i="4"/>
  <c r="K431" i="4"/>
  <c r="H432" i="4"/>
  <c r="I432" i="4"/>
  <c r="J432" i="4"/>
  <c r="K432" i="4"/>
  <c r="H433" i="4"/>
  <c r="I433" i="4"/>
  <c r="J433" i="4"/>
  <c r="K433" i="4"/>
  <c r="H434" i="4"/>
  <c r="I434" i="4"/>
  <c r="J434" i="4"/>
  <c r="K434" i="4"/>
  <c r="H435" i="4"/>
  <c r="I435" i="4"/>
  <c r="J435" i="4"/>
  <c r="K435" i="4"/>
  <c r="H436" i="4"/>
  <c r="I436" i="4"/>
  <c r="J436" i="4"/>
  <c r="K436" i="4"/>
  <c r="H437" i="4"/>
  <c r="I437" i="4"/>
  <c r="J437" i="4"/>
  <c r="K437" i="4"/>
  <c r="H438" i="4"/>
  <c r="I438" i="4"/>
  <c r="J438" i="4"/>
  <c r="K438" i="4"/>
  <c r="H439" i="4"/>
  <c r="I439" i="4"/>
  <c r="J439" i="4"/>
  <c r="K439" i="4"/>
  <c r="H440" i="4"/>
  <c r="I440" i="4"/>
  <c r="J440" i="4"/>
  <c r="K440" i="4"/>
  <c r="H441" i="4"/>
  <c r="I441" i="4"/>
  <c r="J441" i="4"/>
  <c r="K441" i="4"/>
  <c r="H442" i="4"/>
  <c r="I442" i="4"/>
  <c r="J442" i="4"/>
  <c r="K442" i="4"/>
  <c r="H443" i="4"/>
  <c r="I443" i="4"/>
  <c r="J443" i="4"/>
  <c r="K443" i="4"/>
  <c r="H444" i="4"/>
  <c r="I444" i="4"/>
  <c r="J444" i="4"/>
  <c r="K444" i="4"/>
  <c r="H445" i="4"/>
  <c r="I445" i="4"/>
  <c r="J445" i="4"/>
  <c r="K445" i="4"/>
  <c r="H446" i="4"/>
  <c r="I446" i="4"/>
  <c r="J446" i="4"/>
  <c r="K446" i="4"/>
  <c r="H447" i="4"/>
  <c r="I447" i="4"/>
  <c r="J447" i="4"/>
  <c r="K447" i="4"/>
  <c r="H448" i="4"/>
  <c r="I448" i="4"/>
  <c r="J448" i="4"/>
  <c r="K448" i="4"/>
  <c r="H449" i="4"/>
  <c r="I449" i="4"/>
  <c r="J449" i="4"/>
  <c r="K449" i="4"/>
  <c r="H450" i="4"/>
  <c r="I450" i="4"/>
  <c r="J450" i="4"/>
  <c r="K450" i="4"/>
  <c r="H451" i="4"/>
  <c r="I451" i="4"/>
  <c r="J451" i="4"/>
  <c r="K451" i="4"/>
  <c r="H452" i="4"/>
  <c r="I452" i="4"/>
  <c r="J452" i="4"/>
  <c r="K452" i="4"/>
  <c r="H453" i="4"/>
  <c r="I453" i="4"/>
  <c r="J453" i="4"/>
  <c r="K453" i="4"/>
  <c r="H454" i="4"/>
  <c r="I454" i="4"/>
  <c r="J454" i="4"/>
  <c r="K454" i="4"/>
  <c r="H455" i="4"/>
  <c r="I455" i="4"/>
  <c r="J455" i="4"/>
  <c r="K455" i="4"/>
  <c r="H456" i="4"/>
  <c r="I456" i="4"/>
  <c r="J456" i="4"/>
  <c r="K456" i="4"/>
  <c r="H457" i="4"/>
  <c r="I457" i="4"/>
  <c r="J457" i="4"/>
  <c r="K457" i="4"/>
  <c r="H458" i="4"/>
  <c r="I458" i="4"/>
  <c r="J458" i="4"/>
  <c r="K458" i="4"/>
  <c r="H459" i="4"/>
  <c r="I459" i="4"/>
  <c r="J459" i="4"/>
  <c r="K459" i="4"/>
  <c r="H460" i="4"/>
  <c r="I460" i="4"/>
  <c r="J460" i="4"/>
  <c r="K460" i="4"/>
  <c r="H461" i="4"/>
  <c r="I461" i="4"/>
  <c r="J461" i="4"/>
  <c r="K461" i="4"/>
  <c r="H462" i="4"/>
  <c r="I462" i="4"/>
  <c r="J462" i="4"/>
  <c r="K462" i="4"/>
  <c r="H463" i="4"/>
  <c r="I463" i="4"/>
  <c r="J463" i="4"/>
  <c r="K463" i="4"/>
  <c r="H464" i="4"/>
  <c r="I464" i="4"/>
  <c r="J464" i="4"/>
  <c r="K464" i="4"/>
  <c r="H465" i="4"/>
  <c r="I465" i="4"/>
  <c r="J465" i="4"/>
  <c r="K465" i="4"/>
  <c r="H466" i="4"/>
  <c r="I466" i="4"/>
  <c r="J466" i="4"/>
  <c r="K466" i="4"/>
  <c r="H467" i="4"/>
  <c r="I467" i="4"/>
  <c r="J467" i="4"/>
  <c r="K467" i="4"/>
  <c r="H468" i="4"/>
  <c r="I468" i="4"/>
  <c r="J468" i="4"/>
  <c r="K468" i="4"/>
  <c r="H469" i="4"/>
  <c r="I469" i="4"/>
  <c r="J469" i="4"/>
  <c r="K469" i="4"/>
  <c r="H470" i="4"/>
  <c r="I470" i="4"/>
  <c r="J470" i="4"/>
  <c r="K470" i="4"/>
  <c r="H471" i="4"/>
  <c r="I471" i="4"/>
  <c r="J471" i="4"/>
  <c r="K471" i="4"/>
  <c r="H472" i="4"/>
  <c r="I472" i="4"/>
  <c r="J472" i="4"/>
  <c r="K472" i="4"/>
  <c r="H473" i="4"/>
  <c r="I473" i="4"/>
  <c r="J473" i="4"/>
  <c r="K473" i="4"/>
  <c r="H474" i="4"/>
  <c r="I474" i="4"/>
  <c r="J474" i="4"/>
  <c r="K474" i="4"/>
  <c r="H475" i="4"/>
  <c r="I475" i="4"/>
  <c r="J475" i="4"/>
  <c r="K475" i="4"/>
  <c r="H476" i="4"/>
  <c r="I476" i="4"/>
  <c r="J476" i="4"/>
  <c r="K476" i="4"/>
  <c r="H477" i="4"/>
  <c r="I477" i="4"/>
  <c r="J477" i="4"/>
  <c r="K477" i="4"/>
  <c r="H478" i="4"/>
  <c r="I478" i="4"/>
  <c r="J478" i="4"/>
  <c r="K478" i="4"/>
  <c r="H479" i="4"/>
  <c r="I479" i="4"/>
  <c r="J479" i="4"/>
  <c r="K479" i="4"/>
  <c r="H480" i="4"/>
  <c r="I480" i="4"/>
  <c r="J480" i="4"/>
  <c r="K480" i="4"/>
  <c r="H481" i="4"/>
  <c r="I481" i="4"/>
  <c r="J481" i="4"/>
  <c r="K481" i="4"/>
  <c r="H482" i="4"/>
  <c r="I482" i="4"/>
  <c r="J482" i="4"/>
  <c r="K482" i="4"/>
  <c r="H483" i="4"/>
  <c r="I483" i="4"/>
  <c r="J483" i="4"/>
  <c r="K483" i="4"/>
  <c r="H484" i="4"/>
  <c r="I484" i="4"/>
  <c r="J484" i="4"/>
  <c r="K484" i="4"/>
  <c r="H485" i="4"/>
  <c r="I485" i="4"/>
  <c r="J485" i="4"/>
  <c r="K485" i="4"/>
  <c r="H486" i="4"/>
  <c r="I486" i="4"/>
  <c r="J486" i="4"/>
  <c r="K486" i="4"/>
  <c r="H487" i="4"/>
  <c r="I487" i="4"/>
  <c r="J487" i="4"/>
  <c r="K487" i="4"/>
  <c r="H488" i="4"/>
  <c r="I488" i="4"/>
  <c r="J488" i="4"/>
  <c r="K488" i="4"/>
  <c r="H489" i="4"/>
  <c r="I489" i="4"/>
  <c r="J489" i="4"/>
  <c r="K489" i="4"/>
  <c r="H490" i="4"/>
  <c r="I490" i="4"/>
  <c r="J490" i="4"/>
  <c r="K490" i="4"/>
  <c r="H491" i="4"/>
  <c r="I491" i="4"/>
  <c r="J491" i="4"/>
  <c r="K491" i="4"/>
  <c r="H492" i="4"/>
  <c r="I492" i="4"/>
  <c r="J492" i="4"/>
  <c r="K492" i="4"/>
  <c r="H493" i="4"/>
  <c r="I493" i="4"/>
  <c r="J493" i="4"/>
  <c r="K493" i="4"/>
  <c r="H494" i="4"/>
  <c r="I494" i="4"/>
  <c r="J494" i="4"/>
  <c r="K494" i="4"/>
  <c r="H495" i="4"/>
  <c r="I495" i="4"/>
  <c r="J495" i="4"/>
  <c r="K495" i="4"/>
  <c r="H496" i="4"/>
  <c r="I496" i="4"/>
  <c r="J496" i="4"/>
  <c r="K496" i="4"/>
  <c r="H497" i="4"/>
  <c r="I497" i="4"/>
  <c r="J497" i="4"/>
  <c r="K497" i="4"/>
  <c r="H498" i="4"/>
  <c r="I498" i="4"/>
  <c r="J498" i="4"/>
  <c r="K498" i="4"/>
  <c r="H499" i="4"/>
  <c r="I499" i="4"/>
  <c r="J499" i="4"/>
  <c r="K499" i="4"/>
  <c r="H500" i="4"/>
  <c r="I500" i="4"/>
  <c r="J500" i="4"/>
  <c r="K500" i="4"/>
  <c r="H501" i="4"/>
  <c r="I501" i="4"/>
  <c r="J501" i="4"/>
  <c r="K501" i="4"/>
  <c r="H502" i="4"/>
  <c r="I502" i="4"/>
  <c r="J502" i="4"/>
  <c r="K502" i="4"/>
  <c r="H503" i="4"/>
  <c r="I503" i="4"/>
  <c r="J503" i="4"/>
  <c r="K503" i="4"/>
  <c r="H504" i="4"/>
  <c r="I504" i="4"/>
  <c r="J504" i="4"/>
  <c r="K504" i="4"/>
  <c r="H505" i="4"/>
  <c r="I505" i="4"/>
  <c r="J505" i="4"/>
  <c r="K505" i="4"/>
  <c r="H506" i="4"/>
  <c r="I506" i="4"/>
  <c r="J506" i="4"/>
  <c r="K506" i="4"/>
  <c r="H507" i="4"/>
  <c r="I507" i="4"/>
  <c r="J507" i="4"/>
  <c r="K507" i="4"/>
  <c r="F6" i="6"/>
  <c r="F9" i="6" s="1"/>
  <c r="F7" i="6"/>
  <c r="C12" i="1"/>
  <c r="A2" i="2" s="1"/>
  <c r="D12" i="1"/>
  <c r="B2" i="2" s="1"/>
  <c r="E12" i="1"/>
  <c r="C2" i="2" s="1"/>
  <c r="F12" i="1"/>
  <c r="C13" i="1"/>
  <c r="A3" i="2" s="1"/>
  <c r="D13" i="1"/>
  <c r="B3" i="2" s="1"/>
  <c r="E13" i="1"/>
  <c r="C3" i="2" s="1"/>
  <c r="F13" i="1"/>
  <c r="D3" i="2" s="1"/>
  <c r="D14" i="1"/>
  <c r="B4" i="2" s="1"/>
  <c r="E14" i="1"/>
  <c r="C4" i="2" s="1"/>
  <c r="C22" i="1"/>
  <c r="E16" i="1" l="1"/>
  <c r="C15" i="1"/>
  <c r="C16" i="1"/>
  <c r="D16" i="1"/>
  <c r="F16" i="1"/>
  <c r="C25" i="1"/>
  <c r="E15" i="1"/>
  <c r="D15" i="1"/>
  <c r="F15" i="1"/>
  <c r="F8" i="6"/>
  <c r="N8" i="4"/>
  <c r="N10" i="4"/>
  <c r="N13" i="4"/>
  <c r="N11" i="4"/>
  <c r="N12" i="4"/>
  <c r="N14" i="4"/>
  <c r="P8" i="4"/>
  <c r="P13" i="4"/>
  <c r="P11" i="4"/>
  <c r="P12" i="4"/>
  <c r="P10" i="4"/>
  <c r="P14" i="4"/>
  <c r="P9" i="4"/>
  <c r="O23" i="4"/>
  <c r="P23" i="4" s="1"/>
  <c r="O8" i="4"/>
  <c r="O24" i="4"/>
  <c r="P24" i="4" s="1"/>
  <c r="O10" i="4"/>
  <c r="O11" i="4"/>
  <c r="O12" i="4"/>
  <c r="O9" i="4"/>
  <c r="O13" i="4"/>
  <c r="O14" i="4"/>
  <c r="N9" i="4"/>
  <c r="D2" i="2"/>
  <c r="F10" i="6"/>
  <c r="F11" i="6" s="1"/>
  <c r="C26" i="1" l="1"/>
  <c r="C31" i="1"/>
  <c r="C23" i="1"/>
  <c r="C24" i="1" s="1"/>
  <c r="Q11" i="4"/>
  <c r="Q23" i="4"/>
  <c r="Q14" i="4"/>
  <c r="Q9" i="4"/>
  <c r="Q13" i="4"/>
  <c r="Q8" i="4"/>
  <c r="Q12" i="4"/>
  <c r="Q10" i="4"/>
  <c r="Q24" i="4"/>
  <c r="C27" i="1"/>
  <c r="P18" i="4"/>
  <c r="P16" i="4"/>
  <c r="P17" i="4"/>
  <c r="P15" i="4"/>
  <c r="N16" i="4"/>
  <c r="N15" i="4"/>
  <c r="N18" i="4"/>
  <c r="N17" i="4"/>
  <c r="O18" i="4"/>
  <c r="O15" i="4"/>
  <c r="O17" i="4"/>
  <c r="O16" i="4"/>
  <c r="C28" i="1" l="1"/>
  <c r="C30" i="1"/>
  <c r="C32" i="1" s="1"/>
  <c r="Q18" i="4"/>
  <c r="Q17" i="4"/>
  <c r="Q16" i="4"/>
  <c r="Q15" i="4"/>
</calcChain>
</file>

<file path=xl/sharedStrings.xml><?xml version="1.0" encoding="utf-8"?>
<sst xmlns="http://schemas.openxmlformats.org/spreadsheetml/2006/main" count="70" uniqueCount="62">
  <si>
    <t>Min</t>
  </si>
  <si>
    <t>Q1</t>
  </si>
  <si>
    <t>Medain</t>
  </si>
  <si>
    <t>Q3</t>
  </si>
  <si>
    <t>Max</t>
  </si>
  <si>
    <t>Mean</t>
  </si>
  <si>
    <t>Group 1</t>
  </si>
  <si>
    <t>Group 2</t>
  </si>
  <si>
    <t>Group 3</t>
  </si>
  <si>
    <t>Group 4</t>
  </si>
  <si>
    <t>y</t>
  </si>
  <si>
    <t>Group</t>
  </si>
  <si>
    <t>Jittered Group Numbers</t>
  </si>
  <si>
    <t>Summary Statistics</t>
  </si>
  <si>
    <t>Y-axis plotting points</t>
  </si>
  <si>
    <t>Lower</t>
  </si>
  <si>
    <t>Upper</t>
  </si>
  <si>
    <t>S. D.</t>
  </si>
  <si>
    <t>mean-2*S</t>
  </si>
  <si>
    <t>mean+2*S</t>
  </si>
  <si>
    <t>mean-3*S</t>
  </si>
  <si>
    <t>mean+3*S</t>
  </si>
  <si>
    <t>Design</t>
  </si>
  <si>
    <t>Sample Size</t>
  </si>
  <si>
    <t>SSE</t>
  </si>
  <si>
    <t>MSE</t>
  </si>
  <si>
    <t>F</t>
  </si>
  <si>
    <t>a</t>
  </si>
  <si>
    <t>Decision</t>
  </si>
  <si>
    <t>For Y_bar plot</t>
  </si>
  <si>
    <t>Add to each treatment data value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</si>
  <si>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</si>
  <si>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</si>
  <si>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</si>
  <si>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</si>
  <si>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</si>
  <si>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</si>
  <si>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</si>
  <si>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</si>
  <si>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</si>
  <si>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</si>
  <si>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</si>
  <si>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</si>
  <si>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</si>
  <si>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</si>
  <si>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</si>
  <si>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</si>
  <si>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Total</t>
  </si>
  <si>
    <r>
      <t>n</t>
    </r>
    <r>
      <rPr>
        <vertAlign val="subscript"/>
        <sz val="14"/>
        <rFont val="Arial"/>
        <family val="2"/>
      </rPr>
      <t>i</t>
    </r>
  </si>
  <si>
    <r>
      <t>n</t>
    </r>
    <r>
      <rPr>
        <vertAlign val="subscript"/>
        <sz val="14"/>
        <rFont val="Arial"/>
        <family val="2"/>
      </rPr>
      <t>j</t>
    </r>
  </si>
  <si>
    <t>g</t>
  </si>
  <si>
    <r>
      <t>t</t>
    </r>
    <r>
      <rPr>
        <vertAlign val="subscript"/>
        <sz val="14"/>
        <rFont val="Symbol"/>
        <family val="1"/>
        <charset val="2"/>
      </rPr>
      <t>a</t>
    </r>
    <r>
      <rPr>
        <vertAlign val="subscript"/>
        <sz val="14"/>
        <rFont val="Arial"/>
        <family val="2"/>
      </rPr>
      <t>/(g2), df</t>
    </r>
  </si>
  <si>
    <t>d.f.</t>
  </si>
  <si>
    <t>p-value</t>
  </si>
  <si>
    <t>Test Statistic</t>
  </si>
  <si>
    <t/>
  </si>
  <si>
    <t>From ANOVA output:</t>
  </si>
  <si>
    <t>t</t>
  </si>
  <si>
    <t>SST</t>
  </si>
  <si>
    <t>MST</t>
  </si>
  <si>
    <t>TSS</t>
  </si>
  <si>
    <r>
      <t>F</t>
    </r>
    <r>
      <rPr>
        <b/>
        <vertAlign val="subscript"/>
        <sz val="10"/>
        <color indexed="12"/>
        <rFont val="Arial"/>
        <family val="2"/>
      </rPr>
      <t>obs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</si>
</sst>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0"/>
      <color indexed="12"/>
      <name val="Symbol"/>
      <family val="1"/>
      <charset val="2"/>
    </font>
    <font>
      <b/>
      <sz val="10"/>
      <color indexed="12"/>
      <name val="Arial"/>
    </font>
    <font>
      <b/>
      <sz val="10"/>
      <color indexed="20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sz val="14"/>
      <name val="Symbol"/>
      <family val="1"/>
      <charset val="2"/>
    </font>
    <font>
      <vertAlign val="subscript"/>
      <sz val="14"/>
      <name val="Symbol"/>
      <family val="1"/>
      <charset val="2"/>
    </font>
    <font>
      <b/>
      <vertAlign val="subscript"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4" fillId="0" borderId="0" xfId="0" quotePrefix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 shrinkToFit="1"/>
    </xf>
    <xf numFmtId="0" fontId="6" fillId="3" borderId="2" xfId="0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Side-by-side Dot Plots</a:t>
            </a:r>
          </a:p>
        </c:rich>
      </c:tx>
      <c:layout>
        <c:manualLayout>
          <c:xMode val="edge"/>
          <c:yMode val="edge"/>
          <c:x val="0.36253117995287087"/>
          <c:y val="1.3850415512465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87648474681786"/>
          <c:y val="9.4182952874709028E-2"/>
          <c:w val="0.72506255004597697"/>
          <c:h val="0.72299266765585457"/>
        </c:manualLayout>
      </c:layout>
      <c:scatterChart>
        <c:scatterStyle val="lineMarker"/>
        <c:varyColors val="0"/>
        <c:ser>
          <c:idx val="0"/>
          <c:order val="0"/>
          <c:tx>
            <c:v>Group 1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Data!$A$2:$A$501</c:f>
              <c:numCache>
                <c:formatCode>General</c:formatCode>
                <c:ptCount val="500"/>
                <c:pt idx="0">
                  <c:v>12</c:v>
                </c:pt>
                <c:pt idx="1">
                  <c:v>18</c:v>
                </c:pt>
              </c:numCache>
            </c:numRef>
          </c:xVal>
          <c:yVal>
            <c:numRef>
              <c:f>'Dot plot info.'!$H$8:$H$507</c:f>
              <c:numCache>
                <c:formatCode>0.00</c:formatCode>
                <c:ptCount val="500"/>
                <c:pt idx="0">
                  <c:v>1.1522659993285929</c:v>
                </c:pt>
                <c:pt idx="1">
                  <c:v>1.1938688314462722</c:v>
                </c:pt>
                <c:pt idx="2">
                  <c:v>1.1809137241737113</c:v>
                </c:pt>
                <c:pt idx="3">
                  <c:v>1.2654560991241188</c:v>
                </c:pt>
                <c:pt idx="4">
                  <c:v>1.1998107852412487</c:v>
                </c:pt>
                <c:pt idx="5">
                  <c:v>1.2178746910000915</c:v>
                </c:pt>
                <c:pt idx="6">
                  <c:v>1.2693288979766228</c:v>
                </c:pt>
                <c:pt idx="7">
                  <c:v>1.2411206396679586</c:v>
                </c:pt>
                <c:pt idx="8">
                  <c:v>1.0507217627491072</c:v>
                </c:pt>
                <c:pt idx="9">
                  <c:v>1.1453535569322795</c:v>
                </c:pt>
                <c:pt idx="10">
                  <c:v>1.0916745506149479</c:v>
                </c:pt>
                <c:pt idx="11">
                  <c:v>1.2902676473281045</c:v>
                </c:pt>
                <c:pt idx="12">
                  <c:v>1.2993133335367899</c:v>
                </c:pt>
                <c:pt idx="13">
                  <c:v>1.0018127994628743</c:v>
                </c:pt>
                <c:pt idx="14">
                  <c:v>1.1007660145878475</c:v>
                </c:pt>
                <c:pt idx="15">
                  <c:v>1.0765678884243293</c:v>
                </c:pt>
                <c:pt idx="16">
                  <c:v>1.2912289803765984</c:v>
                </c:pt>
                <c:pt idx="17">
                  <c:v>1.0734824671163061</c:v>
                </c:pt>
                <c:pt idx="18">
                  <c:v>1.2695028534806361</c:v>
                </c:pt>
                <c:pt idx="19">
                  <c:v>1.2932157353434859</c:v>
                </c:pt>
                <c:pt idx="20">
                  <c:v>1.2610156559953611</c:v>
                </c:pt>
                <c:pt idx="21">
                  <c:v>1.0448622089297159</c:v>
                </c:pt>
                <c:pt idx="22">
                  <c:v>1.1284066286202581</c:v>
                </c:pt>
                <c:pt idx="23">
                  <c:v>1.0003479110080264</c:v>
                </c:pt>
                <c:pt idx="24">
                  <c:v>1.1695516830957975</c:v>
                </c:pt>
                <c:pt idx="25">
                  <c:v>1.2361583300271615</c:v>
                </c:pt>
                <c:pt idx="26">
                  <c:v>1.0031220435193946</c:v>
                </c:pt>
                <c:pt idx="27">
                  <c:v>1.2626453444013794</c:v>
                </c:pt>
                <c:pt idx="28">
                  <c:v>1.0416211432233651</c:v>
                </c:pt>
                <c:pt idx="29">
                  <c:v>1.1408398693807795</c:v>
                </c:pt>
                <c:pt idx="30">
                  <c:v>1.1519272438734092</c:v>
                </c:pt>
                <c:pt idx="31">
                  <c:v>1.2867427594836269</c:v>
                </c:pt>
                <c:pt idx="32">
                  <c:v>1.0033417767876216</c:v>
                </c:pt>
                <c:pt idx="33">
                  <c:v>1.2631214331492049</c:v>
                </c:pt>
                <c:pt idx="34">
                  <c:v>1.2031891842402418</c:v>
                </c:pt>
                <c:pt idx="35">
                  <c:v>1.1587847529526658</c:v>
                </c:pt>
                <c:pt idx="36">
                  <c:v>1.0197302163762323</c:v>
                </c:pt>
                <c:pt idx="37">
                  <c:v>1.0554368724631489</c:v>
                </c:pt>
                <c:pt idx="38">
                  <c:v>1.0928922391430402</c:v>
                </c:pt>
                <c:pt idx="39">
                  <c:v>1.2819177831354716</c:v>
                </c:pt>
                <c:pt idx="40">
                  <c:v>1.2321481978820155</c:v>
                </c:pt>
                <c:pt idx="41">
                  <c:v>1.0560045167394025</c:v>
                </c:pt>
                <c:pt idx="42">
                  <c:v>1.1021576586199531</c:v>
                </c:pt>
                <c:pt idx="43">
                  <c:v>1.213754692220832</c:v>
                </c:pt>
                <c:pt idx="44">
                  <c:v>1.0958128604998931</c:v>
                </c:pt>
                <c:pt idx="45">
                  <c:v>1.1262459181493576</c:v>
                </c:pt>
                <c:pt idx="46">
                  <c:v>1.2947355571153905</c:v>
                </c:pt>
                <c:pt idx="47">
                  <c:v>1.2039216284676657</c:v>
                </c:pt>
                <c:pt idx="48">
                  <c:v>1.2173436689352091</c:v>
                </c:pt>
                <c:pt idx="49">
                  <c:v>1.0883327738273263</c:v>
                </c:pt>
                <c:pt idx="50">
                  <c:v>1.2544419690542314</c:v>
                </c:pt>
                <c:pt idx="51">
                  <c:v>1.0315134128849146</c:v>
                </c:pt>
                <c:pt idx="52">
                  <c:v>1.292199468977935</c:v>
                </c:pt>
                <c:pt idx="53">
                  <c:v>1.0626972258674887</c:v>
                </c:pt>
                <c:pt idx="54">
                  <c:v>1.0227423932615132</c:v>
                </c:pt>
                <c:pt idx="55">
                  <c:v>1.2426587725455489</c:v>
                </c:pt>
                <c:pt idx="56">
                  <c:v>1.042207098605304</c:v>
                </c:pt>
                <c:pt idx="57">
                  <c:v>1.205496383556627</c:v>
                </c:pt>
                <c:pt idx="58">
                  <c:v>1.1362437818536943</c:v>
                </c:pt>
                <c:pt idx="59">
                  <c:v>1.0879299295022431</c:v>
                </c:pt>
                <c:pt idx="60">
                  <c:v>1.1530899990844448</c:v>
                </c:pt>
                <c:pt idx="61">
                  <c:v>1.1461226233710746</c:v>
                </c:pt>
                <c:pt idx="62">
                  <c:v>1.1641315958128604</c:v>
                </c:pt>
                <c:pt idx="63">
                  <c:v>1.2599353007599108</c:v>
                </c:pt>
                <c:pt idx="64">
                  <c:v>1.2119052705465865</c:v>
                </c:pt>
                <c:pt idx="65">
                  <c:v>1.2247413556321909</c:v>
                </c:pt>
                <c:pt idx="66">
                  <c:v>1.2457167271950438</c:v>
                </c:pt>
                <c:pt idx="67">
                  <c:v>1.2307382427442244</c:v>
                </c:pt>
                <c:pt idx="68">
                  <c:v>1.2445997497482222</c:v>
                </c:pt>
                <c:pt idx="69">
                  <c:v>1.0297189245277261</c:v>
                </c:pt>
                <c:pt idx="70">
                  <c:v>1.2279366435743277</c:v>
                </c:pt>
                <c:pt idx="71">
                  <c:v>1.0894131290627767</c:v>
                </c:pt>
                <c:pt idx="72">
                  <c:v>1.1534562211981567</c:v>
                </c:pt>
                <c:pt idx="73">
                  <c:v>1.2352153080843531</c:v>
                </c:pt>
                <c:pt idx="74">
                  <c:v>1.0028290658284249</c:v>
                </c:pt>
                <c:pt idx="75">
                  <c:v>1.2795281838435011</c:v>
                </c:pt>
                <c:pt idx="76">
                  <c:v>1.0546678060243537</c:v>
                </c:pt>
                <c:pt idx="77">
                  <c:v>1.2385662404248177</c:v>
                </c:pt>
                <c:pt idx="78">
                  <c:v>1.1450880458998383</c:v>
                </c:pt>
                <c:pt idx="79">
                  <c:v>1.1366283150730918</c:v>
                </c:pt>
                <c:pt idx="80">
                  <c:v>1.0157567064424573</c:v>
                </c:pt>
                <c:pt idx="81">
                  <c:v>1.2979125339518418</c:v>
                </c:pt>
                <c:pt idx="82">
                  <c:v>1.149473555711539</c:v>
                </c:pt>
                <c:pt idx="83">
                  <c:v>1.0257728812524796</c:v>
                </c:pt>
                <c:pt idx="84">
                  <c:v>1.0931485946226387</c:v>
                </c:pt>
                <c:pt idx="85">
                  <c:v>1.0696005127109591</c:v>
                </c:pt>
                <c:pt idx="86">
                  <c:v>1.2684041871395002</c:v>
                </c:pt>
                <c:pt idx="87">
                  <c:v>1.1790093691824091</c:v>
                </c:pt>
                <c:pt idx="88">
                  <c:v>1.0696005127109591</c:v>
                </c:pt>
                <c:pt idx="89">
                  <c:v>1.1457289345988342</c:v>
                </c:pt>
                <c:pt idx="90">
                  <c:v>1.0493850520340586</c:v>
                </c:pt>
                <c:pt idx="91">
                  <c:v>1.1328562273018585</c:v>
                </c:pt>
                <c:pt idx="92">
                  <c:v>1.0917569505905331</c:v>
                </c:pt>
                <c:pt idx="93">
                  <c:v>1.2916501358073671</c:v>
                </c:pt>
                <c:pt idx="94">
                  <c:v>1.1725638599810786</c:v>
                </c:pt>
                <c:pt idx="95">
                  <c:v>1.2658406323435163</c:v>
                </c:pt>
                <c:pt idx="96">
                  <c:v>1.1076143681142614</c:v>
                </c:pt>
                <c:pt idx="97">
                  <c:v>1.0834253975035859</c:v>
                </c:pt>
                <c:pt idx="98">
                  <c:v>1.0881862849818416</c:v>
                </c:pt>
                <c:pt idx="99">
                  <c:v>1.0359813226722008</c:v>
                </c:pt>
                <c:pt idx="100">
                  <c:v>1.2040681173131504</c:v>
                </c:pt>
                <c:pt idx="101">
                  <c:v>1.1454084902493362</c:v>
                </c:pt>
                <c:pt idx="102">
                  <c:v>1.1541245765556811</c:v>
                </c:pt>
                <c:pt idx="103">
                  <c:v>1.1182897427289651</c:v>
                </c:pt>
                <c:pt idx="104">
                  <c:v>1.0443403424176763</c:v>
                </c:pt>
                <c:pt idx="105">
                  <c:v>1.0876461073641164</c:v>
                </c:pt>
                <c:pt idx="106">
                  <c:v>1.1733695486312448</c:v>
                </c:pt>
                <c:pt idx="107">
                  <c:v>1.042262031922361</c:v>
                </c:pt>
                <c:pt idx="108">
                  <c:v>1.1055635242774744</c:v>
                </c:pt>
                <c:pt idx="109">
                  <c:v>1.0434522537919249</c:v>
                </c:pt>
                <c:pt idx="110">
                  <c:v>1.0315225684377576</c:v>
                </c:pt>
                <c:pt idx="111">
                  <c:v>1.0293984801782281</c:v>
                </c:pt>
                <c:pt idx="112">
                  <c:v>1.2161900692770165</c:v>
                </c:pt>
                <c:pt idx="113">
                  <c:v>1.1068910794396802</c:v>
                </c:pt>
                <c:pt idx="114">
                  <c:v>1.0343058565019685</c:v>
                </c:pt>
                <c:pt idx="115">
                  <c:v>1.1306772057252723</c:v>
                </c:pt>
                <c:pt idx="116">
                  <c:v>1.1935666982024598</c:v>
                </c:pt>
                <c:pt idx="117">
                  <c:v>1.0702414014099551</c:v>
                </c:pt>
                <c:pt idx="118">
                  <c:v>1.0450636310922574</c:v>
                </c:pt>
                <c:pt idx="119">
                  <c:v>1.2640919217505417</c:v>
                </c:pt>
                <c:pt idx="120">
                  <c:v>1.1814081240272225</c:v>
                </c:pt>
                <c:pt idx="121">
                  <c:v>1.0615436262092959</c:v>
                </c:pt>
                <c:pt idx="122">
                  <c:v>1.1222449415570543</c:v>
                </c:pt>
                <c:pt idx="123">
                  <c:v>1.252088991973632</c:v>
                </c:pt>
                <c:pt idx="124">
                  <c:v>1.0872981963560899</c:v>
                </c:pt>
                <c:pt idx="125">
                  <c:v>1.2820917386394848</c:v>
                </c:pt>
                <c:pt idx="126">
                  <c:v>1.2569322794274727</c:v>
                </c:pt>
                <c:pt idx="127">
                  <c:v>1.159141819513535</c:v>
                </c:pt>
                <c:pt idx="128">
                  <c:v>1.2201727347636342</c:v>
                </c:pt>
                <c:pt idx="129">
                  <c:v>1.1438795129245887</c:v>
                </c:pt>
                <c:pt idx="130">
                  <c:v>1.1102969450972013</c:v>
                </c:pt>
                <c:pt idx="131">
                  <c:v>1.0292062135685294</c:v>
                </c:pt>
                <c:pt idx="132">
                  <c:v>1.1278481398968474</c:v>
                </c:pt>
                <c:pt idx="133">
                  <c:v>1.1071840571306497</c:v>
                </c:pt>
                <c:pt idx="134">
                  <c:v>1.2511734366893521</c:v>
                </c:pt>
                <c:pt idx="135">
                  <c:v>1.2232398449659718</c:v>
                </c:pt>
                <c:pt idx="136">
                  <c:v>1.1345042268135623</c:v>
                </c:pt>
                <c:pt idx="137">
                  <c:v>1.2180211798455765</c:v>
                </c:pt>
                <c:pt idx="138">
                  <c:v>1.0934690389721367</c:v>
                </c:pt>
                <c:pt idx="139">
                  <c:v>1.2566667683950317</c:v>
                </c:pt>
                <c:pt idx="140">
                  <c:v>1.1781762138737144</c:v>
                </c:pt>
                <c:pt idx="141">
                  <c:v>1.1456190679647207</c:v>
                </c:pt>
                <c:pt idx="142">
                  <c:v>1.0337290566728721</c:v>
                </c:pt>
                <c:pt idx="143">
                  <c:v>1.0369060335093234</c:v>
                </c:pt>
                <c:pt idx="144">
                  <c:v>1.1482924893948179</c:v>
                </c:pt>
                <c:pt idx="145">
                  <c:v>1.1199743644520401</c:v>
                </c:pt>
                <c:pt idx="146">
                  <c:v>1.2886288033692435</c:v>
                </c:pt>
                <c:pt idx="147">
                  <c:v>1.2009186071352276</c:v>
                </c:pt>
                <c:pt idx="148">
                  <c:v>1.2231299783318583</c:v>
                </c:pt>
                <c:pt idx="149">
                  <c:v>1.0693166905728324</c:v>
                </c:pt>
                <c:pt idx="150">
                  <c:v>1.032410657063509</c:v>
                </c:pt>
                <c:pt idx="151">
                  <c:v>1.0525803399761955</c:v>
                </c:pt>
                <c:pt idx="152">
                  <c:v>1.0073244422742393</c:v>
                </c:pt>
                <c:pt idx="153">
                  <c:v>1.2576372569963683</c:v>
                </c:pt>
                <c:pt idx="154">
                  <c:v>1.1345042268135623</c:v>
                </c:pt>
                <c:pt idx="155">
                  <c:v>1.000320444349498</c:v>
                </c:pt>
                <c:pt idx="156">
                  <c:v>1.0694082461012604</c:v>
                </c:pt>
                <c:pt idx="157">
                  <c:v>1.1221350749229408</c:v>
                </c:pt>
                <c:pt idx="158">
                  <c:v>1.1969084749900816</c:v>
                </c:pt>
                <c:pt idx="159">
                  <c:v>1.0945310831019013</c:v>
                </c:pt>
                <c:pt idx="160">
                  <c:v>1.1792565691091648</c:v>
                </c:pt>
                <c:pt idx="161">
                  <c:v>1.1107638782921843</c:v>
                </c:pt>
                <c:pt idx="162">
                  <c:v>1.0917386394848476</c:v>
                </c:pt>
                <c:pt idx="163">
                  <c:v>1.0651142918179877</c:v>
                </c:pt>
                <c:pt idx="164">
                  <c:v>1.2456251716666158</c:v>
                </c:pt>
                <c:pt idx="165">
                  <c:v>1.2197424237800225</c:v>
                </c:pt>
                <c:pt idx="166">
                  <c:v>1.2987548448133794</c:v>
                </c:pt>
                <c:pt idx="167">
                  <c:v>1.2589465010528886</c:v>
                </c:pt>
                <c:pt idx="168">
                  <c:v>1.0536057618945891</c:v>
                </c:pt>
                <c:pt idx="169">
                  <c:v>1.0309915463728752</c:v>
                </c:pt>
                <c:pt idx="170">
                  <c:v>1.1428083132419813</c:v>
                </c:pt>
                <c:pt idx="171">
                  <c:v>1.1774071474349193</c:v>
                </c:pt>
                <c:pt idx="172">
                  <c:v>1.2022095400860622</c:v>
                </c:pt>
                <c:pt idx="173">
                  <c:v>1.2497268593401898</c:v>
                </c:pt>
                <c:pt idx="174">
                  <c:v>1.2313974425489058</c:v>
                </c:pt>
                <c:pt idx="175">
                  <c:v>1.013852351451155</c:v>
                </c:pt>
                <c:pt idx="176">
                  <c:v>1.0417767876216926</c:v>
                </c:pt>
                <c:pt idx="177">
                  <c:v>1.0418408764915921</c:v>
                </c:pt>
                <c:pt idx="178">
                  <c:v>1.0921048615985596</c:v>
                </c:pt>
                <c:pt idx="179">
                  <c:v>1.0911618396557512</c:v>
                </c:pt>
                <c:pt idx="180">
                  <c:v>1.1115237891781364</c:v>
                </c:pt>
                <c:pt idx="181">
                  <c:v>1.0715231788079471</c:v>
                </c:pt>
                <c:pt idx="182">
                  <c:v>1.0101443525498215</c:v>
                </c:pt>
                <c:pt idx="183">
                  <c:v>1.2991851557969909</c:v>
                </c:pt>
                <c:pt idx="184">
                  <c:v>1.0770439771721549</c:v>
                </c:pt>
                <c:pt idx="185">
                  <c:v>1.1386883144627216</c:v>
                </c:pt>
                <c:pt idx="186">
                  <c:v>1.1658528397473067</c:v>
                </c:pt>
                <c:pt idx="187">
                  <c:v>1.1322428052613911</c:v>
                </c:pt>
                <c:pt idx="188">
                  <c:v>1.2677816095461898</c:v>
                </c:pt>
                <c:pt idx="189">
                  <c:v>1.1164677877132481</c:v>
                </c:pt>
                <c:pt idx="190">
                  <c:v>1.0721732230597858</c:v>
                </c:pt>
                <c:pt idx="191">
                  <c:v>1.2267097994933926</c:v>
                </c:pt>
                <c:pt idx="192">
                  <c:v>1.2145603808709982</c:v>
                </c:pt>
                <c:pt idx="193">
                  <c:v>1.2887936033204137</c:v>
                </c:pt>
                <c:pt idx="194">
                  <c:v>1.1121829889828181</c:v>
                </c:pt>
                <c:pt idx="195">
                  <c:v>1.2983886226996675</c:v>
                </c:pt>
                <c:pt idx="196">
                  <c:v>1.1870662556840723</c:v>
                </c:pt>
                <c:pt idx="197">
                  <c:v>1.1877620777001252</c:v>
                </c:pt>
                <c:pt idx="198">
                  <c:v>1.0765495773186438</c:v>
                </c:pt>
                <c:pt idx="199">
                  <c:v>1.0801019318216498</c:v>
                </c:pt>
                <c:pt idx="200">
                  <c:v>1.0313486129337444</c:v>
                </c:pt>
                <c:pt idx="201">
                  <c:v>1.1312814722128972</c:v>
                </c:pt>
                <c:pt idx="202">
                  <c:v>1.1010864589373455</c:v>
                </c:pt>
                <c:pt idx="203">
                  <c:v>1.2591845454268014</c:v>
                </c:pt>
                <c:pt idx="204">
                  <c:v>1.1073397015289772</c:v>
                </c:pt>
                <c:pt idx="205">
                  <c:v>1.0604632709738455</c:v>
                </c:pt>
                <c:pt idx="206">
                  <c:v>1.1041993469038973</c:v>
                </c:pt>
                <c:pt idx="207">
                  <c:v>1.1149113437299722</c:v>
                </c:pt>
                <c:pt idx="208">
                  <c:v>1.1263191625721001</c:v>
                </c:pt>
                <c:pt idx="209">
                  <c:v>1.177187414166692</c:v>
                </c:pt>
                <c:pt idx="210">
                  <c:v>1.1244331186864833</c:v>
                </c:pt>
                <c:pt idx="211">
                  <c:v>1.2561174352244637</c:v>
                </c:pt>
                <c:pt idx="212">
                  <c:v>1.0884426404614398</c:v>
                </c:pt>
                <c:pt idx="213">
                  <c:v>1.0815301980651264</c:v>
                </c:pt>
                <c:pt idx="214">
                  <c:v>1.0579363383892331</c:v>
                </c:pt>
                <c:pt idx="215">
                  <c:v>1.2585619678334909</c:v>
                </c:pt>
                <c:pt idx="216">
                  <c:v>1.020242927335429</c:v>
                </c:pt>
                <c:pt idx="217">
                  <c:v>1.0093752861110263</c:v>
                </c:pt>
                <c:pt idx="218">
                  <c:v>1.2959807123020113</c:v>
                </c:pt>
                <c:pt idx="219">
                  <c:v>1.2025482955412459</c:v>
                </c:pt>
                <c:pt idx="220">
                  <c:v>1.0120944853053377</c:v>
                </c:pt>
                <c:pt idx="221">
                  <c:v>1.2697958311716055</c:v>
                </c:pt>
                <c:pt idx="222">
                  <c:v>1.2624439222388379</c:v>
                </c:pt>
                <c:pt idx="223">
                  <c:v>1.1103335673085726</c:v>
                </c:pt>
                <c:pt idx="224">
                  <c:v>1.2557695242164373</c:v>
                </c:pt>
                <c:pt idx="225">
                  <c:v>1.0826197088534195</c:v>
                </c:pt>
                <c:pt idx="226">
                  <c:v>1.2513290810876796</c:v>
                </c:pt>
                <c:pt idx="227">
                  <c:v>1.2836939603869748</c:v>
                </c:pt>
                <c:pt idx="228">
                  <c:v>1.181884212775048</c:v>
                </c:pt>
                <c:pt idx="229">
                  <c:v>1.0159306619464705</c:v>
                </c:pt>
                <c:pt idx="230">
                  <c:v>1.264265877254555</c:v>
                </c:pt>
                <c:pt idx="231">
                  <c:v>1.1413892025513475</c:v>
                </c:pt>
                <c:pt idx="232">
                  <c:v>1.2974272896511734</c:v>
                </c:pt>
                <c:pt idx="233">
                  <c:v>1.2235602893154698</c:v>
                </c:pt>
                <c:pt idx="234">
                  <c:v>1.0479750968962676</c:v>
                </c:pt>
                <c:pt idx="235">
                  <c:v>1.0566728720969267</c:v>
                </c:pt>
                <c:pt idx="236">
                  <c:v>1.123261207922605</c:v>
                </c:pt>
                <c:pt idx="237">
                  <c:v>1.1825342570268869</c:v>
                </c:pt>
                <c:pt idx="238">
                  <c:v>1.0318430127872555</c:v>
                </c:pt>
                <c:pt idx="239">
                  <c:v>1.1947843867305521</c:v>
                </c:pt>
                <c:pt idx="240">
                  <c:v>1.0316141239661856</c:v>
                </c:pt>
                <c:pt idx="241">
                  <c:v>1.2306833094271676</c:v>
                </c:pt>
                <c:pt idx="242">
                  <c:v>1.1653126621295815</c:v>
                </c:pt>
                <c:pt idx="243">
                  <c:v>1.2504593035676137</c:v>
                </c:pt>
                <c:pt idx="244">
                  <c:v>1.0835718863490706</c:v>
                </c:pt>
                <c:pt idx="245">
                  <c:v>1.1040437025055696</c:v>
                </c:pt>
                <c:pt idx="246">
                  <c:v>1.2554857020783106</c:v>
                </c:pt>
                <c:pt idx="247">
                  <c:v>1.0854213080233162</c:v>
                </c:pt>
                <c:pt idx="248">
                  <c:v>1.0666066469313638</c:v>
                </c:pt>
                <c:pt idx="249">
                  <c:v>1.1744041261024811</c:v>
                </c:pt>
                <c:pt idx="250">
                  <c:v>1.0045594653157139</c:v>
                </c:pt>
                <c:pt idx="251">
                  <c:v>1.0659016693624683</c:v>
                </c:pt>
                <c:pt idx="252">
                  <c:v>1.1320413830988494</c:v>
                </c:pt>
                <c:pt idx="253">
                  <c:v>1.2867885372478409</c:v>
                </c:pt>
                <c:pt idx="254">
                  <c:v>1.2473738822595903</c:v>
                </c:pt>
                <c:pt idx="255">
                  <c:v>1.2001129184850612</c:v>
                </c:pt>
                <c:pt idx="256">
                  <c:v>1.2325693533127842</c:v>
                </c:pt>
                <c:pt idx="257">
                  <c:v>1.096957304605243</c:v>
                </c:pt>
                <c:pt idx="258">
                  <c:v>1.2888576921903134</c:v>
                </c:pt>
                <c:pt idx="259">
                  <c:v>1.1757408368175297</c:v>
                </c:pt>
                <c:pt idx="260">
                  <c:v>1.1597460860011597</c:v>
                </c:pt>
                <c:pt idx="261">
                  <c:v>1.0089449751274149</c:v>
                </c:pt>
                <c:pt idx="262">
                  <c:v>1.0415662099063081</c:v>
                </c:pt>
                <c:pt idx="263">
                  <c:v>1.2975005340739159</c:v>
                </c:pt>
                <c:pt idx="264">
                  <c:v>1.1815088351084932</c:v>
                </c:pt>
                <c:pt idx="265">
                  <c:v>1.0124973296304209</c:v>
                </c:pt>
                <c:pt idx="266">
                  <c:v>1.0631824701681569</c:v>
                </c:pt>
                <c:pt idx="267">
                  <c:v>1.024573503830073</c:v>
                </c:pt>
                <c:pt idx="268">
                  <c:v>1.1796594134342477</c:v>
                </c:pt>
                <c:pt idx="269">
                  <c:v>1.0206183050019837</c:v>
                </c:pt>
                <c:pt idx="270">
                  <c:v>1.0940000610370189</c:v>
                </c:pt>
                <c:pt idx="271">
                  <c:v>1.1081453901791436</c:v>
                </c:pt>
                <c:pt idx="272">
                  <c:v>1.2873470259712516</c:v>
                </c:pt>
                <c:pt idx="273">
                  <c:v>1.2070345164342173</c:v>
                </c:pt>
                <c:pt idx="274">
                  <c:v>1.2944242683187352</c:v>
                </c:pt>
                <c:pt idx="275">
                  <c:v>1.2288796655171361</c:v>
                </c:pt>
                <c:pt idx="276">
                  <c:v>1.0265968810083315</c:v>
                </c:pt>
                <c:pt idx="277">
                  <c:v>1.1437330240791039</c:v>
                </c:pt>
                <c:pt idx="278">
                  <c:v>1.0824732200079348</c:v>
                </c:pt>
                <c:pt idx="279">
                  <c:v>1.2344553971984009</c:v>
                </c:pt>
                <c:pt idx="280">
                  <c:v>1.1458388012329479</c:v>
                </c:pt>
                <c:pt idx="281">
                  <c:v>1.0384441663869137</c:v>
                </c:pt>
                <c:pt idx="282">
                  <c:v>1.2713064973906674</c:v>
                </c:pt>
                <c:pt idx="283">
                  <c:v>1.1770134586626788</c:v>
                </c:pt>
                <c:pt idx="284">
                  <c:v>1.2573076570940276</c:v>
                </c:pt>
                <c:pt idx="285">
                  <c:v>1.1721335489974669</c:v>
                </c:pt>
                <c:pt idx="286">
                  <c:v>1.106671346171453</c:v>
                </c:pt>
                <c:pt idx="287">
                  <c:v>1.0507217627491072</c:v>
                </c:pt>
                <c:pt idx="288">
                  <c:v>1.0746452223273415</c:v>
                </c:pt>
                <c:pt idx="289">
                  <c:v>1.0364940336313975</c:v>
                </c:pt>
                <c:pt idx="290">
                  <c:v>1.0044587542344432</c:v>
                </c:pt>
                <c:pt idx="291">
                  <c:v>1.1292123172704245</c:v>
                </c:pt>
                <c:pt idx="292">
                  <c:v>1.0503555406353953</c:v>
                </c:pt>
                <c:pt idx="293">
                  <c:v>1.171492660298471</c:v>
                </c:pt>
                <c:pt idx="294">
                  <c:v>1.0881588183233131</c:v>
                </c:pt>
                <c:pt idx="295">
                  <c:v>1.103118991668447</c:v>
                </c:pt>
                <c:pt idx="296">
                  <c:v>1.2133060701315348</c:v>
                </c:pt>
                <c:pt idx="297">
                  <c:v>1.1028168584246345</c:v>
                </c:pt>
                <c:pt idx="298">
                  <c:v>1.2263893551438947</c:v>
                </c:pt>
                <c:pt idx="299">
                  <c:v>1.0175603503524888</c:v>
                </c:pt>
                <c:pt idx="300">
                  <c:v>1.2062196722312082</c:v>
                </c:pt>
                <c:pt idx="301">
                  <c:v>1.1794030579546495</c:v>
                </c:pt>
                <c:pt idx="302">
                  <c:v>1.0703604235969115</c:v>
                </c:pt>
                <c:pt idx="303">
                  <c:v>1.0096774193548388</c:v>
                </c:pt>
                <c:pt idx="304">
                  <c:v>1.2231940672017578</c:v>
                </c:pt>
                <c:pt idx="305">
                  <c:v>1.1109195226905118</c:v>
                </c:pt>
                <c:pt idx="306">
                  <c:v>1.2914487136448256</c:v>
                </c:pt>
                <c:pt idx="307">
                  <c:v>1.0460615863521225</c:v>
                </c:pt>
                <c:pt idx="308">
                  <c:v>1.1472212897122105</c:v>
                </c:pt>
                <c:pt idx="309">
                  <c:v>1.2053041169469283</c:v>
                </c:pt>
                <c:pt idx="310">
                  <c:v>1.2185888241218299</c:v>
                </c:pt>
                <c:pt idx="311">
                  <c:v>1.260338145084994</c:v>
                </c:pt>
                <c:pt idx="312">
                  <c:v>1.1876155888546402</c:v>
                </c:pt>
                <c:pt idx="313">
                  <c:v>1.2062013611255227</c:v>
                </c:pt>
                <c:pt idx="314">
                  <c:v>1.275884273812067</c:v>
                </c:pt>
                <c:pt idx="315">
                  <c:v>1.0905667287209693</c:v>
                </c:pt>
                <c:pt idx="316">
                  <c:v>1.0175786614581743</c:v>
                </c:pt>
                <c:pt idx="317">
                  <c:v>1.2305185094759972</c:v>
                </c:pt>
                <c:pt idx="318">
                  <c:v>1.2200262459181495</c:v>
                </c:pt>
                <c:pt idx="319">
                  <c:v>1.1168614764854885</c:v>
                </c:pt>
                <c:pt idx="320">
                  <c:v>1.0116916409802545</c:v>
                </c:pt>
                <c:pt idx="321">
                  <c:v>1.205908383434553</c:v>
                </c:pt>
                <c:pt idx="322">
                  <c:v>1.0778221991637928</c:v>
                </c:pt>
                <c:pt idx="323">
                  <c:v>1.2987914670247505</c:v>
                </c:pt>
                <c:pt idx="324">
                  <c:v>1.0833887752922147</c:v>
                </c:pt>
                <c:pt idx="325">
                  <c:v>1.2082522049623097</c:v>
                </c:pt>
                <c:pt idx="326">
                  <c:v>1.1837244788964507</c:v>
                </c:pt>
                <c:pt idx="327">
                  <c:v>1.0129276406140324</c:v>
                </c:pt>
                <c:pt idx="328">
                  <c:v>1.022476882229072</c:v>
                </c:pt>
                <c:pt idx="329">
                  <c:v>1.1991790520950958</c:v>
                </c:pt>
                <c:pt idx="330">
                  <c:v>1.0172582171086764</c:v>
                </c:pt>
                <c:pt idx="331">
                  <c:v>1.1903439436017944</c:v>
                </c:pt>
                <c:pt idx="332">
                  <c:v>1.1326181829279458</c:v>
                </c:pt>
                <c:pt idx="333">
                  <c:v>1.0635670033875546</c:v>
                </c:pt>
                <c:pt idx="334">
                  <c:v>1.040614032410657</c:v>
                </c:pt>
                <c:pt idx="335">
                  <c:v>1.0540910061952575</c:v>
                </c:pt>
                <c:pt idx="336">
                  <c:v>1.0688589129306925</c:v>
                </c:pt>
                <c:pt idx="337">
                  <c:v>1.2470351268044069</c:v>
                </c:pt>
                <c:pt idx="338">
                  <c:v>1.2360667744987335</c:v>
                </c:pt>
                <c:pt idx="339">
                  <c:v>1.1567155980101931</c:v>
                </c:pt>
                <c:pt idx="340">
                  <c:v>1.0751029999694814</c:v>
                </c:pt>
                <c:pt idx="341">
                  <c:v>1.2934263130588701</c:v>
                </c:pt>
                <c:pt idx="342">
                  <c:v>1.1435224463637197</c:v>
                </c:pt>
                <c:pt idx="343">
                  <c:v>1.0177526169621876</c:v>
                </c:pt>
                <c:pt idx="344">
                  <c:v>1.1216132084109012</c:v>
                </c:pt>
                <c:pt idx="345">
                  <c:v>1.0823450422681355</c:v>
                </c:pt>
                <c:pt idx="346">
                  <c:v>1.0979827265236366</c:v>
                </c:pt>
                <c:pt idx="347">
                  <c:v>1.2612445448164311</c:v>
                </c:pt>
                <c:pt idx="348">
                  <c:v>1.2425489059114352</c:v>
                </c:pt>
                <c:pt idx="349">
                  <c:v>1.1666402172917874</c:v>
                </c:pt>
                <c:pt idx="350">
                  <c:v>1.0671010467848749</c:v>
                </c:pt>
                <c:pt idx="351">
                  <c:v>1.2532151249732963</c:v>
                </c:pt>
                <c:pt idx="352">
                  <c:v>1.2734031189916684</c:v>
                </c:pt>
                <c:pt idx="353">
                  <c:v>1.0098788415173803</c:v>
                </c:pt>
                <c:pt idx="354">
                  <c:v>1.2886379589220862</c:v>
                </c:pt>
                <c:pt idx="355">
                  <c:v>1.2391705069124423</c:v>
                </c:pt>
                <c:pt idx="356">
                  <c:v>1.1885494552446059</c:v>
                </c:pt>
                <c:pt idx="357">
                  <c:v>1.1239112521744439</c:v>
                </c:pt>
                <c:pt idx="358">
                  <c:v>1.1079439680166021</c:v>
                </c:pt>
                <c:pt idx="359">
                  <c:v>1.1816278572954497</c:v>
                </c:pt>
                <c:pt idx="360">
                  <c:v>1.1387340922269356</c:v>
                </c:pt>
                <c:pt idx="361">
                  <c:v>1.0062807092501602</c:v>
                </c:pt>
                <c:pt idx="362">
                  <c:v>1.1155156102175969</c:v>
                </c:pt>
                <c:pt idx="363">
                  <c:v>1.0975890377513962</c:v>
                </c:pt>
                <c:pt idx="364">
                  <c:v>1.1885677663502914</c:v>
                </c:pt>
                <c:pt idx="365">
                  <c:v>1.2778160954618976</c:v>
                </c:pt>
                <c:pt idx="366">
                  <c:v>1.0844508194219795</c:v>
                </c:pt>
                <c:pt idx="367">
                  <c:v>1.0960509048738061</c:v>
                </c:pt>
                <c:pt idx="368">
                  <c:v>1.054017761772515</c:v>
                </c:pt>
                <c:pt idx="369">
                  <c:v>1.0200506607257303</c:v>
                </c:pt>
                <c:pt idx="370">
                  <c:v>1.2079866939298685</c:v>
                </c:pt>
                <c:pt idx="371">
                  <c:v>1.1154972991119114</c:v>
                </c:pt>
                <c:pt idx="372">
                  <c:v>1.0399456770531328</c:v>
                </c:pt>
                <c:pt idx="373">
                  <c:v>1.1127964110232855</c:v>
                </c:pt>
                <c:pt idx="374">
                  <c:v>1.2369548631244851</c:v>
                </c:pt>
                <c:pt idx="375">
                  <c:v>1.2614001892147586</c:v>
                </c:pt>
                <c:pt idx="376">
                  <c:v>1.1775444807275612</c:v>
                </c:pt>
                <c:pt idx="377">
                  <c:v>1.2715811639759513</c:v>
                </c:pt>
                <c:pt idx="378">
                  <c:v>1.1173009430219427</c:v>
                </c:pt>
                <c:pt idx="379">
                  <c:v>1.2437391277809993</c:v>
                </c:pt>
                <c:pt idx="380">
                  <c:v>1.26189458906827</c:v>
                </c:pt>
                <c:pt idx="381">
                  <c:v>1.2851863155003509</c:v>
                </c:pt>
                <c:pt idx="382">
                  <c:v>1.0276131473738823</c:v>
                </c:pt>
                <c:pt idx="383">
                  <c:v>1.0144566179387799</c:v>
                </c:pt>
                <c:pt idx="384">
                  <c:v>1.1894466994232002</c:v>
                </c:pt>
                <c:pt idx="385">
                  <c:v>1.0531205175939207</c:v>
                </c:pt>
                <c:pt idx="386">
                  <c:v>1.1165776543473616</c:v>
                </c:pt>
                <c:pt idx="387">
                  <c:v>1.105032502212592</c:v>
                </c:pt>
                <c:pt idx="388">
                  <c:v>1.2955137791070284</c:v>
                </c:pt>
                <c:pt idx="389">
                  <c:v>1.2231666005432293</c:v>
                </c:pt>
                <c:pt idx="390">
                  <c:v>1.2405072176274912</c:v>
                </c:pt>
                <c:pt idx="391">
                  <c:v>1.1639027069917904</c:v>
                </c:pt>
                <c:pt idx="392">
                  <c:v>1.1917538987395855</c:v>
                </c:pt>
                <c:pt idx="393">
                  <c:v>1.128818628498184</c:v>
                </c:pt>
                <c:pt idx="394">
                  <c:v>1.0008148442030091</c:v>
                </c:pt>
                <c:pt idx="395">
                  <c:v>1.1939970091860714</c:v>
                </c:pt>
                <c:pt idx="396">
                  <c:v>1.003735465559862</c:v>
                </c:pt>
                <c:pt idx="397">
                  <c:v>1.2268288216803491</c:v>
                </c:pt>
                <c:pt idx="398">
                  <c:v>1.2815607165746026</c:v>
                </c:pt>
                <c:pt idx="399">
                  <c:v>1.2902676473281045</c:v>
                </c:pt>
                <c:pt idx="400">
                  <c:v>1.1083742790002136</c:v>
                </c:pt>
                <c:pt idx="401">
                  <c:v>1.0346720786156804</c:v>
                </c:pt>
                <c:pt idx="402">
                  <c:v>1.2868892483291117</c:v>
                </c:pt>
                <c:pt idx="403">
                  <c:v>1.0771080660420544</c:v>
                </c:pt>
                <c:pt idx="404">
                  <c:v>1.2714438306833094</c:v>
                </c:pt>
                <c:pt idx="405">
                  <c:v>1.2681020538956878</c:v>
                </c:pt>
                <c:pt idx="406">
                  <c:v>1.27857600634785</c:v>
                </c:pt>
                <c:pt idx="407">
                  <c:v>1.2459639271217995</c:v>
                </c:pt>
                <c:pt idx="408">
                  <c:v>1.2850856044190802</c:v>
                </c:pt>
                <c:pt idx="409">
                  <c:v>1.1785790581987976</c:v>
                </c:pt>
                <c:pt idx="410">
                  <c:v>1.1135196996978667</c:v>
                </c:pt>
                <c:pt idx="411">
                  <c:v>1.1927243873409223</c:v>
                </c:pt>
                <c:pt idx="412">
                  <c:v>1.0053102206488236</c:v>
                </c:pt>
                <c:pt idx="413">
                  <c:v>1.2908352916043579</c:v>
                </c:pt>
                <c:pt idx="414">
                  <c:v>1.181243324076052</c:v>
                </c:pt>
                <c:pt idx="415">
                  <c:v>1.1552964873195593</c:v>
                </c:pt>
                <c:pt idx="416">
                  <c:v>1.2895260475478376</c:v>
                </c:pt>
                <c:pt idx="417">
                  <c:v>1.040293588061159</c:v>
                </c:pt>
                <c:pt idx="418">
                  <c:v>1.2413586840418713</c:v>
                </c:pt>
                <c:pt idx="419">
                  <c:v>1.0510605182042909</c:v>
                </c:pt>
                <c:pt idx="420">
                  <c:v>1.0339487899410993</c:v>
                </c:pt>
                <c:pt idx="421">
                  <c:v>1.2106967375713371</c:v>
                </c:pt>
                <c:pt idx="422">
                  <c:v>1.0611041596728417</c:v>
                </c:pt>
                <c:pt idx="423">
                  <c:v>1.1144260994293038</c:v>
                </c:pt>
                <c:pt idx="424">
                  <c:v>1.1112216559343242</c:v>
                </c:pt>
                <c:pt idx="425">
                  <c:v>1.2714621417889951</c:v>
                </c:pt>
                <c:pt idx="426">
                  <c:v>1.0528733176671652</c:v>
                </c:pt>
                <c:pt idx="427">
                  <c:v>1.0342417676320688</c:v>
                </c:pt>
                <c:pt idx="428">
                  <c:v>1.1078249458296456</c:v>
                </c:pt>
                <c:pt idx="429">
                  <c:v>1.2152836695455793</c:v>
                </c:pt>
                <c:pt idx="430">
                  <c:v>1.1116153447065644</c:v>
                </c:pt>
                <c:pt idx="431">
                  <c:v>1.1913968321787163</c:v>
                </c:pt>
                <c:pt idx="432">
                  <c:v>1.1615955076754052</c:v>
                </c:pt>
                <c:pt idx="433">
                  <c:v>1.2955870235297708</c:v>
                </c:pt>
                <c:pt idx="434">
                  <c:v>1.2524552140873439</c:v>
                </c:pt>
                <c:pt idx="435">
                  <c:v>1.1962401196325572</c:v>
                </c:pt>
                <c:pt idx="436">
                  <c:v>1.0992645039216284</c:v>
                </c:pt>
                <c:pt idx="437">
                  <c:v>1.1640308847315897</c:v>
                </c:pt>
                <c:pt idx="438">
                  <c:v>1.0480758079775383</c:v>
                </c:pt>
                <c:pt idx="439">
                  <c:v>1.1261268959624011</c:v>
                </c:pt>
                <c:pt idx="440">
                  <c:v>1.0739036225470748</c:v>
                </c:pt>
                <c:pt idx="441">
                  <c:v>1.1080355235450301</c:v>
                </c:pt>
                <c:pt idx="442">
                  <c:v>1.1663289284951324</c:v>
                </c:pt>
                <c:pt idx="443">
                  <c:v>1.2629016998809779</c:v>
                </c:pt>
                <c:pt idx="444">
                  <c:v>1.0024811548203987</c:v>
                </c:pt>
                <c:pt idx="445">
                  <c:v>1.1882656331064791</c:v>
                </c:pt>
                <c:pt idx="446">
                  <c:v>1.0076540421765801</c:v>
                </c:pt>
                <c:pt idx="447">
                  <c:v>1.2304086428418837</c:v>
                </c:pt>
                <c:pt idx="448">
                  <c:v>1.2033173619800408</c:v>
                </c:pt>
                <c:pt idx="449">
                  <c:v>1.2761040070802943</c:v>
                </c:pt>
                <c:pt idx="450">
                  <c:v>1.1426343577379681</c:v>
                </c:pt>
                <c:pt idx="451">
                  <c:v>1.2319650868251595</c:v>
                </c:pt>
                <c:pt idx="452">
                  <c:v>1.2335856196783348</c:v>
                </c:pt>
                <c:pt idx="453">
                  <c:v>1.0911893063142797</c:v>
                </c:pt>
                <c:pt idx="454">
                  <c:v>1.2494338816492203</c:v>
                </c:pt>
                <c:pt idx="455">
                  <c:v>1.1878994109927672</c:v>
                </c:pt>
                <c:pt idx="456">
                  <c:v>1.1268410290841395</c:v>
                </c:pt>
                <c:pt idx="457">
                  <c:v>1.1389080477309488</c:v>
                </c:pt>
                <c:pt idx="458">
                  <c:v>1.0513534958952604</c:v>
                </c:pt>
                <c:pt idx="459">
                  <c:v>1.073024689474166</c:v>
                </c:pt>
                <c:pt idx="460">
                  <c:v>1.1305124057741021</c:v>
                </c:pt>
                <c:pt idx="461">
                  <c:v>1.2478774376659443</c:v>
                </c:pt>
                <c:pt idx="462">
                  <c:v>1.2543321024201177</c:v>
                </c:pt>
                <c:pt idx="463">
                  <c:v>1.2541581469161045</c:v>
                </c:pt>
                <c:pt idx="464">
                  <c:v>1.1433851130710777</c:v>
                </c:pt>
                <c:pt idx="465">
                  <c:v>1.2074648274178288</c:v>
                </c:pt>
                <c:pt idx="466">
                  <c:v>1.1843745231482894</c:v>
                </c:pt>
                <c:pt idx="467">
                  <c:v>1.0275673696096683</c:v>
                </c:pt>
                <c:pt idx="468">
                  <c:v>1.0531113620410779</c:v>
                </c:pt>
                <c:pt idx="469">
                  <c:v>1.1052613910336619</c:v>
                </c:pt>
                <c:pt idx="470">
                  <c:v>1.2251441999572741</c:v>
                </c:pt>
                <c:pt idx="471">
                  <c:v>1.0565813165684987</c:v>
                </c:pt>
                <c:pt idx="472">
                  <c:v>1.0737205114902189</c:v>
                </c:pt>
                <c:pt idx="473">
                  <c:v>1.064647358623005</c:v>
                </c:pt>
                <c:pt idx="474">
                  <c:v>1.0554094058046204</c:v>
                </c:pt>
                <c:pt idx="475">
                  <c:v>1.0089541306802576</c:v>
                </c:pt>
                <c:pt idx="476">
                  <c:v>1.1831019013031403</c:v>
                </c:pt>
                <c:pt idx="477">
                  <c:v>1.2821924497207555</c:v>
                </c:pt>
                <c:pt idx="478">
                  <c:v>1.1865718558305611</c:v>
                </c:pt>
                <c:pt idx="479">
                  <c:v>1.0944761497848445</c:v>
                </c:pt>
                <c:pt idx="480">
                  <c:v>1.1605151524399548</c:v>
                </c:pt>
                <c:pt idx="481">
                  <c:v>1.1652302621539965</c:v>
                </c:pt>
                <c:pt idx="482">
                  <c:v>1.2001129184850612</c:v>
                </c:pt>
                <c:pt idx="483">
                  <c:v>1.2024109622486039</c:v>
                </c:pt>
                <c:pt idx="484">
                  <c:v>1.2240730002746665</c:v>
                </c:pt>
                <c:pt idx="485">
                  <c:v>1.1693411053804132</c:v>
                </c:pt>
                <c:pt idx="486">
                  <c:v>1.2851680043946654</c:v>
                </c:pt>
                <c:pt idx="487">
                  <c:v>1.2390057069612719</c:v>
                </c:pt>
                <c:pt idx="488">
                  <c:v>1.1682790612506486</c:v>
                </c:pt>
                <c:pt idx="489">
                  <c:v>1.0358348338267158</c:v>
                </c:pt>
                <c:pt idx="490">
                  <c:v>1.0759636219367046</c:v>
                </c:pt>
                <c:pt idx="491">
                  <c:v>1.1650288399914548</c:v>
                </c:pt>
                <c:pt idx="492">
                  <c:v>1.0014831995605336</c:v>
                </c:pt>
                <c:pt idx="493">
                  <c:v>1.0292886135441146</c:v>
                </c:pt>
                <c:pt idx="494">
                  <c:v>1.189364299447615</c:v>
                </c:pt>
                <c:pt idx="495">
                  <c:v>1.0332071901608326</c:v>
                </c:pt>
                <c:pt idx="496">
                  <c:v>1.2834192938016908</c:v>
                </c:pt>
                <c:pt idx="497">
                  <c:v>1.0749931333353679</c:v>
                </c:pt>
                <c:pt idx="498">
                  <c:v>1.1623279519028291</c:v>
                </c:pt>
                <c:pt idx="499">
                  <c:v>1.025800347911008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0-45EE-95E0-700229ABF847}"/>
            </c:ext>
          </c:extLst>
        </c:ser>
        <c:ser>
          <c:idx val="1"/>
          <c:order val="1"/>
          <c:tx>
            <c:v>Group 2</c:v>
          </c:tx>
          <c:spPr>
            <a:ln w="28575">
              <a:noFill/>
            </a:ln>
          </c:spPr>
          <c:marker>
            <c:symbol val="square"/>
            <c:size val="10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Data!$B$2:$B$501</c:f>
              <c:numCache>
                <c:formatCode>General</c:formatCode>
                <c:ptCount val="50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</c:numCache>
            </c:numRef>
          </c:xVal>
          <c:yVal>
            <c:numRef>
              <c:f>'Dot plot info.'!$I$8:$I$507</c:f>
              <c:numCache>
                <c:formatCode>0.00</c:formatCode>
                <c:ptCount val="500"/>
                <c:pt idx="0">
                  <c:v>2.2644489883114107</c:v>
                </c:pt>
                <c:pt idx="1">
                  <c:v>2.0714041566209906</c:v>
                </c:pt>
                <c:pt idx="2">
                  <c:v>2.1847956785790581</c:v>
                </c:pt>
                <c:pt idx="3">
                  <c:v>2.2036561174352243</c:v>
                </c:pt>
                <c:pt idx="4">
                  <c:v>2.2441877498702962</c:v>
                </c:pt>
                <c:pt idx="5">
                  <c:v>2.133378093813898</c:v>
                </c:pt>
                <c:pt idx="6">
                  <c:v>2.2438764610736412</c:v>
                </c:pt>
                <c:pt idx="7">
                  <c:v>2.2668568987090669</c:v>
                </c:pt>
                <c:pt idx="8">
                  <c:v>2.1700094607379374</c:v>
                </c:pt>
                <c:pt idx="9">
                  <c:v>2.2372112186040836</c:v>
                </c:pt>
                <c:pt idx="10">
                  <c:v>2.2370097964415416</c:v>
                </c:pt>
                <c:pt idx="11">
                  <c:v>2.0165990173039949</c:v>
                </c:pt>
                <c:pt idx="12">
                  <c:v>2.0683919797357095</c:v>
                </c:pt>
                <c:pt idx="13">
                  <c:v>2.1657795953245644</c:v>
                </c:pt>
                <c:pt idx="14">
                  <c:v>2.0151890621662036</c:v>
                </c:pt>
                <c:pt idx="15">
                  <c:v>2.0212225714896084</c:v>
                </c:pt>
                <c:pt idx="16">
                  <c:v>2.1117343668935211</c:v>
                </c:pt>
                <c:pt idx="17">
                  <c:v>2.1197454756309702</c:v>
                </c:pt>
                <c:pt idx="18">
                  <c:v>2.2690816980498671</c:v>
                </c:pt>
                <c:pt idx="19">
                  <c:v>2.1605883968626971</c:v>
                </c:pt>
                <c:pt idx="20">
                  <c:v>2.205816827906125</c:v>
                </c:pt>
                <c:pt idx="21">
                  <c:v>2.0050355540635394</c:v>
                </c:pt>
                <c:pt idx="22">
                  <c:v>2.016461684011353</c:v>
                </c:pt>
                <c:pt idx="23">
                  <c:v>2.1135563219092379</c:v>
                </c:pt>
                <c:pt idx="24">
                  <c:v>2.177315591906491</c:v>
                </c:pt>
                <c:pt idx="25">
                  <c:v>2.2203650013733327</c:v>
                </c:pt>
                <c:pt idx="26">
                  <c:v>2.0897885067293314</c:v>
                </c:pt>
                <c:pt idx="27">
                  <c:v>2.145545823541978</c:v>
                </c:pt>
                <c:pt idx="28">
                  <c:v>2.2613177892391736</c:v>
                </c:pt>
                <c:pt idx="29">
                  <c:v>2.0446882534257025</c:v>
                </c:pt>
                <c:pt idx="30">
                  <c:v>2.0236396374401076</c:v>
                </c:pt>
                <c:pt idx="31">
                  <c:v>2.0959776604510636</c:v>
                </c:pt>
                <c:pt idx="32">
                  <c:v>2.0887813959166235</c:v>
                </c:pt>
                <c:pt idx="33">
                  <c:v>2.2247779778435621</c:v>
                </c:pt>
                <c:pt idx="34">
                  <c:v>2.0422711874752038</c:v>
                </c:pt>
                <c:pt idx="35">
                  <c:v>2.1657979064302499</c:v>
                </c:pt>
                <c:pt idx="36">
                  <c:v>2.0741050447096163</c:v>
                </c:pt>
                <c:pt idx="37">
                  <c:v>2.1626392406994843</c:v>
                </c:pt>
                <c:pt idx="38">
                  <c:v>2.0470595416119877</c:v>
                </c:pt>
                <c:pt idx="39">
                  <c:v>2.2049745170445876</c:v>
                </c:pt>
                <c:pt idx="40">
                  <c:v>2.1025605029450363</c:v>
                </c:pt>
                <c:pt idx="41">
                  <c:v>2.2030793176061283</c:v>
                </c:pt>
                <c:pt idx="42">
                  <c:v>2.1040437025055696</c:v>
                </c:pt>
                <c:pt idx="43">
                  <c:v>2.2000122074037902</c:v>
                </c:pt>
                <c:pt idx="44">
                  <c:v>2.0178167058320873</c:v>
                </c:pt>
                <c:pt idx="45">
                  <c:v>2.0211584826197089</c:v>
                </c:pt>
                <c:pt idx="46">
                  <c:v>2.0314035462508011</c:v>
                </c:pt>
                <c:pt idx="47">
                  <c:v>2.161421552171392</c:v>
                </c:pt>
                <c:pt idx="48">
                  <c:v>2.109445478682821</c:v>
                </c:pt>
                <c:pt idx="49">
                  <c:v>2.0097415082247383</c:v>
                </c:pt>
                <c:pt idx="50">
                  <c:v>2.1869930112613298</c:v>
                </c:pt>
                <c:pt idx="51">
                  <c:v>2.0112521744438001</c:v>
                </c:pt>
                <c:pt idx="52">
                  <c:v>2.1004181035798211</c:v>
                </c:pt>
                <c:pt idx="53">
                  <c:v>2.2669301431318094</c:v>
                </c:pt>
                <c:pt idx="54">
                  <c:v>2.1557725760673847</c:v>
                </c:pt>
                <c:pt idx="55">
                  <c:v>2.0705801568651387</c:v>
                </c:pt>
                <c:pt idx="56">
                  <c:v>2.2346110415967284</c:v>
                </c:pt>
                <c:pt idx="57">
                  <c:v>2.1836054567094942</c:v>
                </c:pt>
                <c:pt idx="58">
                  <c:v>2.1373790704062015</c:v>
                </c:pt>
                <c:pt idx="59">
                  <c:v>2.0469771416364027</c:v>
                </c:pt>
                <c:pt idx="60">
                  <c:v>2.2642841883602403</c:v>
                </c:pt>
                <c:pt idx="61">
                  <c:v>2.1309427167577137</c:v>
                </c:pt>
                <c:pt idx="62">
                  <c:v>2.2336039307840205</c:v>
                </c:pt>
                <c:pt idx="63">
                  <c:v>2.1220709860530413</c:v>
                </c:pt>
                <c:pt idx="64">
                  <c:v>2.237595751823481</c:v>
                </c:pt>
                <c:pt idx="65">
                  <c:v>2.1478804895168921</c:v>
                </c:pt>
                <c:pt idx="66">
                  <c:v>2.0358439893795586</c:v>
                </c:pt>
                <c:pt idx="67">
                  <c:v>2.2389873958555864</c:v>
                </c:pt>
                <c:pt idx="68">
                  <c:v>2.0861171300393688</c:v>
                </c:pt>
                <c:pt idx="69">
                  <c:v>2.1286263618884855</c:v>
                </c:pt>
                <c:pt idx="70">
                  <c:v>2.0127079073458054</c:v>
                </c:pt>
                <c:pt idx="71">
                  <c:v>2.289883114108707</c:v>
                </c:pt>
                <c:pt idx="72">
                  <c:v>2.1123203222754601</c:v>
                </c:pt>
                <c:pt idx="73">
                  <c:v>2.0101718192083498</c:v>
                </c:pt>
                <c:pt idx="74">
                  <c:v>2.1974120303964355</c:v>
                </c:pt>
                <c:pt idx="75">
                  <c:v>2.0034424878688926</c:v>
                </c:pt>
                <c:pt idx="76">
                  <c:v>2.2770653401287881</c:v>
                </c:pt>
                <c:pt idx="77">
                  <c:v>2.2597705008087403</c:v>
                </c:pt>
                <c:pt idx="78">
                  <c:v>2.0753227332377087</c:v>
                </c:pt>
                <c:pt idx="79">
                  <c:v>2.0323923459578235</c:v>
                </c:pt>
                <c:pt idx="80">
                  <c:v>2.0870967741935482</c:v>
                </c:pt>
                <c:pt idx="81">
                  <c:v>2.2624439222388379</c:v>
                </c:pt>
                <c:pt idx="82">
                  <c:v>2.2714712973418378</c:v>
                </c:pt>
                <c:pt idx="83">
                  <c:v>2.0409436323129979</c:v>
                </c:pt>
                <c:pt idx="84">
                  <c:v>2.282586138492996</c:v>
                </c:pt>
                <c:pt idx="85">
                  <c:v>2.0084963530381175</c:v>
                </c:pt>
                <c:pt idx="86">
                  <c:v>2.0380046998504593</c:v>
                </c:pt>
                <c:pt idx="87">
                  <c:v>2.092361217078158</c:v>
                </c:pt>
                <c:pt idx="88">
                  <c:v>2.024573503830073</c:v>
                </c:pt>
                <c:pt idx="89">
                  <c:v>2.2810296945097202</c:v>
                </c:pt>
                <c:pt idx="90">
                  <c:v>2.1417645802179019</c:v>
                </c:pt>
                <c:pt idx="91">
                  <c:v>2.2364146855067597</c:v>
                </c:pt>
                <c:pt idx="92">
                  <c:v>2.0825373088778343</c:v>
                </c:pt>
                <c:pt idx="93">
                  <c:v>2.1433759575182347</c:v>
                </c:pt>
                <c:pt idx="94">
                  <c:v>2.0517105624561296</c:v>
                </c:pt>
                <c:pt idx="95">
                  <c:v>2.0968932157353435</c:v>
                </c:pt>
                <c:pt idx="96">
                  <c:v>2.0218085268715478</c:v>
                </c:pt>
                <c:pt idx="97">
                  <c:v>2.1266579180272833</c:v>
                </c:pt>
                <c:pt idx="98">
                  <c:v>2.2264534440137944</c:v>
                </c:pt>
                <c:pt idx="99">
                  <c:v>2.2591570787682729</c:v>
                </c:pt>
                <c:pt idx="100">
                  <c:v>2.1911679433576463</c:v>
                </c:pt>
                <c:pt idx="101">
                  <c:v>2.0172765282143619</c:v>
                </c:pt>
                <c:pt idx="102">
                  <c:v>2.201770073549608</c:v>
                </c:pt>
                <c:pt idx="103">
                  <c:v>2.0575060274056214</c:v>
                </c:pt>
                <c:pt idx="104">
                  <c:v>2.1102328562273018</c:v>
                </c:pt>
                <c:pt idx="105">
                  <c:v>2.2444257942442092</c:v>
                </c:pt>
                <c:pt idx="106">
                  <c:v>2.2780541398358105</c:v>
                </c:pt>
                <c:pt idx="107">
                  <c:v>2.1628498184148688</c:v>
                </c:pt>
                <c:pt idx="108">
                  <c:v>2.1570726645710625</c:v>
                </c:pt>
                <c:pt idx="109">
                  <c:v>2.2675160985137488</c:v>
                </c:pt>
                <c:pt idx="110">
                  <c:v>2.2078768272957547</c:v>
                </c:pt>
                <c:pt idx="111">
                  <c:v>2.0700674459059418</c:v>
                </c:pt>
                <c:pt idx="112">
                  <c:v>2.2556230353709523</c:v>
                </c:pt>
                <c:pt idx="113">
                  <c:v>2.2637806329538863</c:v>
                </c:pt>
                <c:pt idx="114">
                  <c:v>2.2834376049073764</c:v>
                </c:pt>
                <c:pt idx="115">
                  <c:v>2.0855769524216439</c:v>
                </c:pt>
                <c:pt idx="116">
                  <c:v>2.0632374034852137</c:v>
                </c:pt>
                <c:pt idx="117">
                  <c:v>2.1157170323801386</c:v>
                </c:pt>
                <c:pt idx="118">
                  <c:v>2.02410657063509</c:v>
                </c:pt>
                <c:pt idx="119">
                  <c:v>2.0148228400524917</c:v>
                </c:pt>
                <c:pt idx="120">
                  <c:v>2.0581560716574603</c:v>
                </c:pt>
                <c:pt idx="121">
                  <c:v>2.1985839411603139</c:v>
                </c:pt>
                <c:pt idx="122">
                  <c:v>2.1638843958861047</c:v>
                </c:pt>
                <c:pt idx="123">
                  <c:v>2.249772637104404</c:v>
                </c:pt>
                <c:pt idx="124">
                  <c:v>2.2270302438428908</c:v>
                </c:pt>
                <c:pt idx="125">
                  <c:v>2.0679250465407271</c:v>
                </c:pt>
                <c:pt idx="126">
                  <c:v>2.1389263588366343</c:v>
                </c:pt>
                <c:pt idx="127">
                  <c:v>2.1564043092135381</c:v>
                </c:pt>
                <c:pt idx="128">
                  <c:v>2.2523819696646017</c:v>
                </c:pt>
                <c:pt idx="129">
                  <c:v>2.1470473342081973</c:v>
                </c:pt>
                <c:pt idx="130">
                  <c:v>2.0750297555467392</c:v>
                </c:pt>
                <c:pt idx="131">
                  <c:v>2.0622394482253488</c:v>
                </c:pt>
                <c:pt idx="132">
                  <c:v>2.0001647999511705</c:v>
                </c:pt>
                <c:pt idx="133">
                  <c:v>2.1145359660634173</c:v>
                </c:pt>
                <c:pt idx="134">
                  <c:v>2.0751487777336957</c:v>
                </c:pt>
                <c:pt idx="135">
                  <c:v>2.2438032166508988</c:v>
                </c:pt>
                <c:pt idx="136">
                  <c:v>2.0072145756401256</c:v>
                </c:pt>
                <c:pt idx="137">
                  <c:v>2.2917691579943238</c:v>
                </c:pt>
                <c:pt idx="138">
                  <c:v>2.1068819238868373</c:v>
                </c:pt>
                <c:pt idx="139">
                  <c:v>2.2141666920987579</c:v>
                </c:pt>
                <c:pt idx="140">
                  <c:v>2.1687734611041596</c:v>
                </c:pt>
                <c:pt idx="141">
                  <c:v>2.0303415021210363</c:v>
                </c:pt>
                <c:pt idx="142">
                  <c:v>2.1899868770409254</c:v>
                </c:pt>
                <c:pt idx="143">
                  <c:v>2.1103976561784723</c:v>
                </c:pt>
                <c:pt idx="144">
                  <c:v>2.225968199713126</c:v>
                </c:pt>
                <c:pt idx="145">
                  <c:v>2.2997070223090303</c:v>
                </c:pt>
                <c:pt idx="146">
                  <c:v>2.2838496047853023</c:v>
                </c:pt>
                <c:pt idx="147">
                  <c:v>2.2811120944853052</c:v>
                </c:pt>
                <c:pt idx="148">
                  <c:v>2.2533249916074101</c:v>
                </c:pt>
                <c:pt idx="149">
                  <c:v>2.2745017853328044</c:v>
                </c:pt>
                <c:pt idx="150">
                  <c:v>2.1750083925901058</c:v>
                </c:pt>
                <c:pt idx="151">
                  <c:v>2.273934141056551</c:v>
                </c:pt>
                <c:pt idx="152">
                  <c:v>2.24629352702414</c:v>
                </c:pt>
                <c:pt idx="153">
                  <c:v>2.2222052674947355</c:v>
                </c:pt>
                <c:pt idx="154">
                  <c:v>2.2646778771324807</c:v>
                </c:pt>
                <c:pt idx="155">
                  <c:v>2.2230109561449019</c:v>
                </c:pt>
                <c:pt idx="156">
                  <c:v>2.0086794640949734</c:v>
                </c:pt>
                <c:pt idx="157">
                  <c:v>2.1905270546586504</c:v>
                </c:pt>
                <c:pt idx="158">
                  <c:v>2.2561815240943632</c:v>
                </c:pt>
                <c:pt idx="159">
                  <c:v>2.1365276039918211</c:v>
                </c:pt>
                <c:pt idx="160">
                  <c:v>2.2402417065950497</c:v>
                </c:pt>
                <c:pt idx="161">
                  <c:v>2.1949858088930938</c:v>
                </c:pt>
                <c:pt idx="162">
                  <c:v>2.2425122837000639</c:v>
                </c:pt>
                <c:pt idx="163">
                  <c:v>2.0841761528366956</c:v>
                </c:pt>
                <c:pt idx="164">
                  <c:v>2.024069948423719</c:v>
                </c:pt>
                <c:pt idx="165">
                  <c:v>2.1063325907162693</c:v>
                </c:pt>
                <c:pt idx="166">
                  <c:v>2.2938108462782676</c:v>
                </c:pt>
                <c:pt idx="167">
                  <c:v>2.084688863795892</c:v>
                </c:pt>
                <c:pt idx="168">
                  <c:v>2.0142277291177098</c:v>
                </c:pt>
                <c:pt idx="169">
                  <c:v>2.1381389812921539</c:v>
                </c:pt>
                <c:pt idx="170">
                  <c:v>2.0448622089297159</c:v>
                </c:pt>
                <c:pt idx="171">
                  <c:v>2.2933164464247566</c:v>
                </c:pt>
                <c:pt idx="172">
                  <c:v>2.2231208227790153</c:v>
                </c:pt>
                <c:pt idx="173">
                  <c:v>2.1342112491225929</c:v>
                </c:pt>
                <c:pt idx="174">
                  <c:v>2.0826105533005768</c:v>
                </c:pt>
                <c:pt idx="175">
                  <c:v>2.2893063142796106</c:v>
                </c:pt>
                <c:pt idx="176">
                  <c:v>2.2090670491653186</c:v>
                </c:pt>
                <c:pt idx="177">
                  <c:v>2.0561326944792016</c:v>
                </c:pt>
                <c:pt idx="178">
                  <c:v>2.0336283455916013</c:v>
                </c:pt>
                <c:pt idx="179">
                  <c:v>2.1634540849024932</c:v>
                </c:pt>
                <c:pt idx="180">
                  <c:v>2.1637836848048342</c:v>
                </c:pt>
                <c:pt idx="181">
                  <c:v>2.1707968382824183</c:v>
                </c:pt>
                <c:pt idx="182">
                  <c:v>2.2516586809900203</c:v>
                </c:pt>
                <c:pt idx="183">
                  <c:v>2.1055909909360029</c:v>
                </c:pt>
                <c:pt idx="184">
                  <c:v>2.1999114963225197</c:v>
                </c:pt>
                <c:pt idx="185">
                  <c:v>2.0378124332407603</c:v>
                </c:pt>
                <c:pt idx="186">
                  <c:v>2.2050752281258585</c:v>
                </c:pt>
                <c:pt idx="187">
                  <c:v>2.2920621356852933</c:v>
                </c:pt>
                <c:pt idx="188">
                  <c:v>2.2384472182378614</c:v>
                </c:pt>
                <c:pt idx="189">
                  <c:v>2.1971282082583086</c:v>
                </c:pt>
                <c:pt idx="190">
                  <c:v>2.1644062623981446</c:v>
                </c:pt>
                <c:pt idx="191">
                  <c:v>2.1732047486800745</c:v>
                </c:pt>
                <c:pt idx="192">
                  <c:v>2.1963133640552996</c:v>
                </c:pt>
                <c:pt idx="193">
                  <c:v>2.2564104129154332</c:v>
                </c:pt>
                <c:pt idx="194">
                  <c:v>2.1898312326425979</c:v>
                </c:pt>
                <c:pt idx="195">
                  <c:v>2.160917996765038</c:v>
                </c:pt>
                <c:pt idx="196">
                  <c:v>2.173818170720542</c:v>
                </c:pt>
                <c:pt idx="197">
                  <c:v>2.278621784112064</c:v>
                </c:pt>
                <c:pt idx="198">
                  <c:v>2.0186773277993102</c:v>
                </c:pt>
                <c:pt idx="199">
                  <c:v>2.0161229285561695</c:v>
                </c:pt>
                <c:pt idx="200">
                  <c:v>2.0421887874996187</c:v>
                </c:pt>
                <c:pt idx="201">
                  <c:v>2.0694814905240029</c:v>
                </c:pt>
                <c:pt idx="202">
                  <c:v>2.1529160435804315</c:v>
                </c:pt>
                <c:pt idx="203">
                  <c:v>2.2362407300027467</c:v>
                </c:pt>
                <c:pt idx="204">
                  <c:v>2.2310312204351939</c:v>
                </c:pt>
                <c:pt idx="205">
                  <c:v>2.2650349436933501</c:v>
                </c:pt>
                <c:pt idx="206">
                  <c:v>2.2466780602435374</c:v>
                </c:pt>
                <c:pt idx="207">
                  <c:v>2.1427259132663963</c:v>
                </c:pt>
                <c:pt idx="208">
                  <c:v>2.1158452101199376</c:v>
                </c:pt>
                <c:pt idx="209">
                  <c:v>2.1190313425092318</c:v>
                </c:pt>
                <c:pt idx="210">
                  <c:v>2.19373149815363</c:v>
                </c:pt>
                <c:pt idx="211">
                  <c:v>2.1685720389416181</c:v>
                </c:pt>
                <c:pt idx="212">
                  <c:v>2.0055482650227363</c:v>
                </c:pt>
                <c:pt idx="213">
                  <c:v>2.0905301065095983</c:v>
                </c:pt>
                <c:pt idx="214">
                  <c:v>2.0149784844508196</c:v>
                </c:pt>
                <c:pt idx="215">
                  <c:v>2.2457716605121005</c:v>
                </c:pt>
                <c:pt idx="216">
                  <c:v>2.1299447614978484</c:v>
                </c:pt>
                <c:pt idx="217">
                  <c:v>2.2313791314432203</c:v>
                </c:pt>
                <c:pt idx="218">
                  <c:v>2.0460158085879088</c:v>
                </c:pt>
                <c:pt idx="219">
                  <c:v>2.2928586687826167</c:v>
                </c:pt>
                <c:pt idx="220">
                  <c:v>2.2272499771111178</c:v>
                </c:pt>
                <c:pt idx="221">
                  <c:v>2.0736564226203194</c:v>
                </c:pt>
                <c:pt idx="222">
                  <c:v>2.2245490890224922</c:v>
                </c:pt>
                <c:pt idx="223">
                  <c:v>2.1023682363353373</c:v>
                </c:pt>
                <c:pt idx="224">
                  <c:v>2.0315408795434431</c:v>
                </c:pt>
                <c:pt idx="225">
                  <c:v>2.0172490615558338</c:v>
                </c:pt>
                <c:pt idx="226">
                  <c:v>2.277935117648854</c:v>
                </c:pt>
                <c:pt idx="227">
                  <c:v>2.1283883175145726</c:v>
                </c:pt>
                <c:pt idx="228">
                  <c:v>2.060344248786889</c:v>
                </c:pt>
                <c:pt idx="229">
                  <c:v>2.0173039948728904</c:v>
                </c:pt>
                <c:pt idx="230">
                  <c:v>2.2106967375713369</c:v>
                </c:pt>
                <c:pt idx="231">
                  <c:v>2.1740287484359264</c:v>
                </c:pt>
                <c:pt idx="232">
                  <c:v>2.0020416882839442</c:v>
                </c:pt>
                <c:pt idx="233">
                  <c:v>2.0717337565233316</c:v>
                </c:pt>
                <c:pt idx="234">
                  <c:v>2.1919919431134982</c:v>
                </c:pt>
                <c:pt idx="235">
                  <c:v>2.1788811914426098</c:v>
                </c:pt>
                <c:pt idx="236">
                  <c:v>2.1034577471236307</c:v>
                </c:pt>
                <c:pt idx="237">
                  <c:v>2.1087496566667685</c:v>
                </c:pt>
                <c:pt idx="238">
                  <c:v>2.1431287575914792</c:v>
                </c:pt>
                <c:pt idx="239">
                  <c:v>2.1066164128543963</c:v>
                </c:pt>
                <c:pt idx="240">
                  <c:v>2.157264931180761</c:v>
                </c:pt>
                <c:pt idx="241">
                  <c:v>2.1743125705740534</c:v>
                </c:pt>
                <c:pt idx="242">
                  <c:v>2.2250709555345316</c:v>
                </c:pt>
                <c:pt idx="243">
                  <c:v>2.1323801385540331</c:v>
                </c:pt>
                <c:pt idx="244">
                  <c:v>2.2895718253120516</c:v>
                </c:pt>
                <c:pt idx="245">
                  <c:v>2.0196569719534896</c:v>
                </c:pt>
                <c:pt idx="246">
                  <c:v>2.1259254737998594</c:v>
                </c:pt>
                <c:pt idx="247">
                  <c:v>2.2303903317361979</c:v>
                </c:pt>
                <c:pt idx="248">
                  <c:v>2.2473555711539048</c:v>
                </c:pt>
                <c:pt idx="249">
                  <c:v>2.1888149662770471</c:v>
                </c:pt>
                <c:pt idx="250">
                  <c:v>2.1484481337931456</c:v>
                </c:pt>
                <c:pt idx="251">
                  <c:v>2.0613238929410689</c:v>
                </c:pt>
                <c:pt idx="252">
                  <c:v>2.1860316782128359</c:v>
                </c:pt>
                <c:pt idx="253">
                  <c:v>2.1060579241309854</c:v>
                </c:pt>
                <c:pt idx="254">
                  <c:v>2.1975402081362345</c:v>
                </c:pt>
                <c:pt idx="255">
                  <c:v>2.0599597155674916</c:v>
                </c:pt>
                <c:pt idx="256">
                  <c:v>2.2568773461104161</c:v>
                </c:pt>
                <c:pt idx="257">
                  <c:v>2.0634571367534411</c:v>
                </c:pt>
                <c:pt idx="258">
                  <c:v>2.2677541428876613</c:v>
                </c:pt>
                <c:pt idx="259">
                  <c:v>2.1225287636951813</c:v>
                </c:pt>
                <c:pt idx="260">
                  <c:v>2.1945829645680104</c:v>
                </c:pt>
                <c:pt idx="261">
                  <c:v>2.2083529160435806</c:v>
                </c:pt>
                <c:pt idx="262">
                  <c:v>2.0307901242103337</c:v>
                </c:pt>
                <c:pt idx="263">
                  <c:v>2.0943388164922023</c:v>
                </c:pt>
                <c:pt idx="264">
                  <c:v>2.1047395245216225</c:v>
                </c:pt>
                <c:pt idx="265">
                  <c:v>2.1308420056764428</c:v>
                </c:pt>
                <c:pt idx="266">
                  <c:v>2.2230109561449019</c:v>
                </c:pt>
                <c:pt idx="267">
                  <c:v>2.2571886349070711</c:v>
                </c:pt>
                <c:pt idx="268">
                  <c:v>2.0513260292367321</c:v>
                </c:pt>
                <c:pt idx="269">
                  <c:v>2.2513199255348368</c:v>
                </c:pt>
                <c:pt idx="270">
                  <c:v>2.1328928495132295</c:v>
                </c:pt>
                <c:pt idx="271">
                  <c:v>2.0168919949949644</c:v>
                </c:pt>
                <c:pt idx="272">
                  <c:v>2.2442426831873532</c:v>
                </c:pt>
                <c:pt idx="273">
                  <c:v>2.2079226050599687</c:v>
                </c:pt>
                <c:pt idx="274">
                  <c:v>2.1886043885616626</c:v>
                </c:pt>
                <c:pt idx="275">
                  <c:v>2.1908383434553058</c:v>
                </c:pt>
                <c:pt idx="276">
                  <c:v>2.0267525254066592</c:v>
                </c:pt>
                <c:pt idx="277">
                  <c:v>2.2441053498947112</c:v>
                </c:pt>
                <c:pt idx="278">
                  <c:v>2.0454206976531264</c:v>
                </c:pt>
                <c:pt idx="279">
                  <c:v>2.1953794976653338</c:v>
                </c:pt>
                <c:pt idx="280">
                  <c:v>2.1630603961302528</c:v>
                </c:pt>
                <c:pt idx="281">
                  <c:v>2.1960570085757012</c:v>
                </c:pt>
                <c:pt idx="282">
                  <c:v>2.2733024079103976</c:v>
                </c:pt>
                <c:pt idx="283">
                  <c:v>2.0334269234290598</c:v>
                </c:pt>
                <c:pt idx="284">
                  <c:v>2.0257271034882658</c:v>
                </c:pt>
                <c:pt idx="285">
                  <c:v>2.2802697836237678</c:v>
                </c:pt>
                <c:pt idx="286">
                  <c:v>2.1443189794610431</c:v>
                </c:pt>
                <c:pt idx="287">
                  <c:v>2.1819116794335764</c:v>
                </c:pt>
                <c:pt idx="288">
                  <c:v>2.1832392345957823</c:v>
                </c:pt>
                <c:pt idx="289">
                  <c:v>2.080962553788873</c:v>
                </c:pt>
                <c:pt idx="290">
                  <c:v>2.2202368236335337</c:v>
                </c:pt>
                <c:pt idx="291">
                  <c:v>2.2792809839167454</c:v>
                </c:pt>
                <c:pt idx="292">
                  <c:v>2.1874691000091557</c:v>
                </c:pt>
                <c:pt idx="293">
                  <c:v>2.237687307351909</c:v>
                </c:pt>
                <c:pt idx="294">
                  <c:v>2.1399151585436567</c:v>
                </c:pt>
                <c:pt idx="295">
                  <c:v>2.2130039368877226</c:v>
                </c:pt>
                <c:pt idx="296">
                  <c:v>2.2611987670522171</c:v>
                </c:pt>
                <c:pt idx="297">
                  <c:v>2.2327249977111117</c:v>
                </c:pt>
                <c:pt idx="298">
                  <c:v>2.0069215979491561</c:v>
                </c:pt>
                <c:pt idx="299">
                  <c:v>2.0070680867946411</c:v>
                </c:pt>
                <c:pt idx="300">
                  <c:v>2.2855983153782771</c:v>
                </c:pt>
                <c:pt idx="301">
                  <c:v>2.0786461989196447</c:v>
                </c:pt>
                <c:pt idx="302">
                  <c:v>2.2769280068361462</c:v>
                </c:pt>
                <c:pt idx="303">
                  <c:v>2.0095034638508253</c:v>
                </c:pt>
                <c:pt idx="304">
                  <c:v>2.2877315591906493</c:v>
                </c:pt>
                <c:pt idx="305">
                  <c:v>2.2058076723532825</c:v>
                </c:pt>
                <c:pt idx="306">
                  <c:v>2.1452620014038515</c:v>
                </c:pt>
                <c:pt idx="307">
                  <c:v>2.1798608355967892</c:v>
                </c:pt>
                <c:pt idx="308">
                  <c:v>2.028070925016022</c:v>
                </c:pt>
                <c:pt idx="309">
                  <c:v>2.1498123111667224</c:v>
                </c:pt>
                <c:pt idx="310">
                  <c:v>2.1344126712851343</c:v>
                </c:pt>
                <c:pt idx="311">
                  <c:v>2.2766991180150762</c:v>
                </c:pt>
                <c:pt idx="312">
                  <c:v>2.0880031739249856</c:v>
                </c:pt>
                <c:pt idx="313">
                  <c:v>2.2390606402783289</c:v>
                </c:pt>
                <c:pt idx="314">
                  <c:v>2.1815088351084935</c:v>
                </c:pt>
                <c:pt idx="315">
                  <c:v>2.0450910977507859</c:v>
                </c:pt>
                <c:pt idx="316">
                  <c:v>2.2572893459883421</c:v>
                </c:pt>
                <c:pt idx="317">
                  <c:v>2.282210760826441</c:v>
                </c:pt>
                <c:pt idx="318">
                  <c:v>2.1258247627185889</c:v>
                </c:pt>
                <c:pt idx="319">
                  <c:v>2.0041657765434735</c:v>
                </c:pt>
                <c:pt idx="320">
                  <c:v>2.0215704824976348</c:v>
                </c:pt>
                <c:pt idx="321">
                  <c:v>2.0556932279427471</c:v>
                </c:pt>
                <c:pt idx="322">
                  <c:v>2.1963042085024567</c:v>
                </c:pt>
                <c:pt idx="323">
                  <c:v>2.1345683156834618</c:v>
                </c:pt>
                <c:pt idx="324">
                  <c:v>2.249946592608417</c:v>
                </c:pt>
                <c:pt idx="325">
                  <c:v>2.0912442396313362</c:v>
                </c:pt>
                <c:pt idx="326">
                  <c:v>2.2990112002929779</c:v>
                </c:pt>
                <c:pt idx="327">
                  <c:v>2.0659474471266823</c:v>
                </c:pt>
                <c:pt idx="328">
                  <c:v>2.0823541978209783</c:v>
                </c:pt>
                <c:pt idx="329">
                  <c:v>2.0633198034607991</c:v>
                </c:pt>
                <c:pt idx="330">
                  <c:v>2.2046632282479326</c:v>
                </c:pt>
                <c:pt idx="331">
                  <c:v>2.1644886623737296</c:v>
                </c:pt>
                <c:pt idx="332">
                  <c:v>2.1171727652821435</c:v>
                </c:pt>
                <c:pt idx="333">
                  <c:v>2.1766930143131811</c:v>
                </c:pt>
                <c:pt idx="334">
                  <c:v>2.036146122623371</c:v>
                </c:pt>
                <c:pt idx="335">
                  <c:v>2.2204016235847042</c:v>
                </c:pt>
                <c:pt idx="336">
                  <c:v>2.1986571855830563</c:v>
                </c:pt>
                <c:pt idx="337">
                  <c:v>2.1538865321817684</c:v>
                </c:pt>
                <c:pt idx="338">
                  <c:v>2.1559739982299266</c:v>
                </c:pt>
                <c:pt idx="339">
                  <c:v>2.2354075746940518</c:v>
                </c:pt>
                <c:pt idx="340">
                  <c:v>2.2044526505325481</c:v>
                </c:pt>
                <c:pt idx="341">
                  <c:v>2.0227149266029847</c:v>
                </c:pt>
                <c:pt idx="342">
                  <c:v>2.1538224433118685</c:v>
                </c:pt>
                <c:pt idx="343">
                  <c:v>2.0102542191839352</c:v>
                </c:pt>
                <c:pt idx="344">
                  <c:v>2.2331278420361951</c:v>
                </c:pt>
                <c:pt idx="345">
                  <c:v>2.003744621112705</c:v>
                </c:pt>
                <c:pt idx="346">
                  <c:v>2.2340159306619465</c:v>
                </c:pt>
                <c:pt idx="347">
                  <c:v>2.2322580645161292</c:v>
                </c:pt>
                <c:pt idx="348">
                  <c:v>2.1916348765526292</c:v>
                </c:pt>
                <c:pt idx="349">
                  <c:v>2.0978362376781519</c:v>
                </c:pt>
                <c:pt idx="350">
                  <c:v>2.2029969176305428</c:v>
                </c:pt>
                <c:pt idx="351">
                  <c:v>2.2626728110599079</c:v>
                </c:pt>
                <c:pt idx="352">
                  <c:v>2.2828241828669089</c:v>
                </c:pt>
                <c:pt idx="353">
                  <c:v>2.273613696707053</c:v>
                </c:pt>
                <c:pt idx="354">
                  <c:v>2.2569048127689442</c:v>
                </c:pt>
                <c:pt idx="355">
                  <c:v>2.1243415631580556</c:v>
                </c:pt>
                <c:pt idx="356">
                  <c:v>2.2929593798638876</c:v>
                </c:pt>
                <c:pt idx="357">
                  <c:v>2.0549699392681662</c:v>
                </c:pt>
                <c:pt idx="358">
                  <c:v>2.2689901425214392</c:v>
                </c:pt>
                <c:pt idx="359">
                  <c:v>2.089120151371807</c:v>
                </c:pt>
                <c:pt idx="360">
                  <c:v>2.0791680654316842</c:v>
                </c:pt>
                <c:pt idx="361">
                  <c:v>2.2085818048646506</c:v>
                </c:pt>
                <c:pt idx="362">
                  <c:v>2.2771660512100587</c:v>
                </c:pt>
                <c:pt idx="363">
                  <c:v>2.2653736991485336</c:v>
                </c:pt>
                <c:pt idx="364">
                  <c:v>2.057020783104953</c:v>
                </c:pt>
                <c:pt idx="365">
                  <c:v>2.2313882869960633</c:v>
                </c:pt>
                <c:pt idx="366">
                  <c:v>2.0714957121494186</c:v>
                </c:pt>
                <c:pt idx="367">
                  <c:v>2.185491500595111</c:v>
                </c:pt>
                <c:pt idx="368">
                  <c:v>2.1879543443098237</c:v>
                </c:pt>
                <c:pt idx="369">
                  <c:v>2.0381145664845728</c:v>
                </c:pt>
                <c:pt idx="370">
                  <c:v>2.2816980498672446</c:v>
                </c:pt>
                <c:pt idx="371">
                  <c:v>2.1933927426984465</c:v>
                </c:pt>
                <c:pt idx="372">
                  <c:v>2.1668233283486433</c:v>
                </c:pt>
                <c:pt idx="373">
                  <c:v>2.148750267036958</c:v>
                </c:pt>
                <c:pt idx="374">
                  <c:v>2.1646076845606861</c:v>
                </c:pt>
                <c:pt idx="375">
                  <c:v>2.1320230719931637</c:v>
                </c:pt>
                <c:pt idx="376">
                  <c:v>2.2093600268562885</c:v>
                </c:pt>
                <c:pt idx="377">
                  <c:v>2.0760551774651326</c:v>
                </c:pt>
                <c:pt idx="378">
                  <c:v>2.1917538987395857</c:v>
                </c:pt>
                <c:pt idx="379">
                  <c:v>2.1308420056764428</c:v>
                </c:pt>
                <c:pt idx="380">
                  <c:v>2.0397076326792201</c:v>
                </c:pt>
                <c:pt idx="381">
                  <c:v>2.0130832850123599</c:v>
                </c:pt>
                <c:pt idx="382">
                  <c:v>2.136765648365734</c:v>
                </c:pt>
                <c:pt idx="383">
                  <c:v>2.1933469649342325</c:v>
                </c:pt>
                <c:pt idx="384">
                  <c:v>2.2779259620960111</c:v>
                </c:pt>
                <c:pt idx="385">
                  <c:v>2.1206335642567216</c:v>
                </c:pt>
                <c:pt idx="386">
                  <c:v>2.1629688406018248</c:v>
                </c:pt>
                <c:pt idx="387">
                  <c:v>2.0845332193975645</c:v>
                </c:pt>
                <c:pt idx="388">
                  <c:v>2.2274239326151308</c:v>
                </c:pt>
                <c:pt idx="389">
                  <c:v>2.1148014770958588</c:v>
                </c:pt>
                <c:pt idx="390">
                  <c:v>2.1108005005035553</c:v>
                </c:pt>
                <c:pt idx="391">
                  <c:v>2.1184545426801353</c:v>
                </c:pt>
                <c:pt idx="392">
                  <c:v>2.1625568407238989</c:v>
                </c:pt>
                <c:pt idx="393">
                  <c:v>2.0544297616504408</c:v>
                </c:pt>
                <c:pt idx="394">
                  <c:v>2.2853785821100496</c:v>
                </c:pt>
                <c:pt idx="395">
                  <c:v>2.1456556901760919</c:v>
                </c:pt>
                <c:pt idx="396">
                  <c:v>2.0160588396862695</c:v>
                </c:pt>
                <c:pt idx="397">
                  <c:v>2.2286782433545946</c:v>
                </c:pt>
                <c:pt idx="398">
                  <c:v>2.1439252906888027</c:v>
                </c:pt>
                <c:pt idx="399">
                  <c:v>2.0407238990447705</c:v>
                </c:pt>
                <c:pt idx="400">
                  <c:v>2.1665761284218878</c:v>
                </c:pt>
                <c:pt idx="401">
                  <c:v>2.1444196905423141</c:v>
                </c:pt>
                <c:pt idx="402">
                  <c:v>2.2833552049317909</c:v>
                </c:pt>
                <c:pt idx="403">
                  <c:v>2.189776299325541</c:v>
                </c:pt>
                <c:pt idx="404">
                  <c:v>2.1261177404095584</c:v>
                </c:pt>
                <c:pt idx="405">
                  <c:v>2.2138645588549455</c:v>
                </c:pt>
                <c:pt idx="406">
                  <c:v>2.2276985992004148</c:v>
                </c:pt>
                <c:pt idx="407">
                  <c:v>2.1779198583941159</c:v>
                </c:pt>
                <c:pt idx="408">
                  <c:v>2.2276436658833583</c:v>
                </c:pt>
                <c:pt idx="409">
                  <c:v>2.1419385357219154</c:v>
                </c:pt>
                <c:pt idx="410">
                  <c:v>2.1156620990630817</c:v>
                </c:pt>
                <c:pt idx="411">
                  <c:v>2.1768120365001371</c:v>
                </c:pt>
                <c:pt idx="412">
                  <c:v>2.0124515518662069</c:v>
                </c:pt>
                <c:pt idx="413">
                  <c:v>2.0138889736625263</c:v>
                </c:pt>
                <c:pt idx="414">
                  <c:v>2.2880794701986753</c:v>
                </c:pt>
                <c:pt idx="415">
                  <c:v>2.2321390423291727</c:v>
                </c:pt>
                <c:pt idx="416">
                  <c:v>2.217801446577349</c:v>
                </c:pt>
                <c:pt idx="417">
                  <c:v>2.1827082125308999</c:v>
                </c:pt>
                <c:pt idx="418">
                  <c:v>2.2754448072756128</c:v>
                </c:pt>
                <c:pt idx="419">
                  <c:v>2.1510849330118718</c:v>
                </c:pt>
                <c:pt idx="420">
                  <c:v>2.2642933439130832</c:v>
                </c:pt>
                <c:pt idx="421">
                  <c:v>2.2566759239478742</c:v>
                </c:pt>
                <c:pt idx="422">
                  <c:v>2.185399945066683</c:v>
                </c:pt>
                <c:pt idx="423">
                  <c:v>2.2898922696615496</c:v>
                </c:pt>
                <c:pt idx="424">
                  <c:v>2.2434736167485578</c:v>
                </c:pt>
                <c:pt idx="425">
                  <c:v>2.1868190557573168</c:v>
                </c:pt>
                <c:pt idx="426">
                  <c:v>2.2902218695638905</c:v>
                </c:pt>
                <c:pt idx="427">
                  <c:v>2.2412945951719716</c:v>
                </c:pt>
                <c:pt idx="428">
                  <c:v>2.2052491836298715</c:v>
                </c:pt>
                <c:pt idx="429">
                  <c:v>2.1544816431165503</c:v>
                </c:pt>
                <c:pt idx="430">
                  <c:v>2.0143467513046662</c:v>
                </c:pt>
                <c:pt idx="431">
                  <c:v>2.2220587786492509</c:v>
                </c:pt>
                <c:pt idx="432">
                  <c:v>2.0454481643116549</c:v>
                </c:pt>
                <c:pt idx="433">
                  <c:v>2.1587481307412943</c:v>
                </c:pt>
                <c:pt idx="434">
                  <c:v>2.221875667592395</c:v>
                </c:pt>
                <c:pt idx="435">
                  <c:v>2.0604724265266885</c:v>
                </c:pt>
                <c:pt idx="436">
                  <c:v>2.2932981353190711</c:v>
                </c:pt>
                <c:pt idx="437">
                  <c:v>2.2039765617847222</c:v>
                </c:pt>
                <c:pt idx="438">
                  <c:v>2.1040253913998841</c:v>
                </c:pt>
                <c:pt idx="439">
                  <c:v>2.2838770714438308</c:v>
                </c:pt>
                <c:pt idx="440">
                  <c:v>2.1989135410626544</c:v>
                </c:pt>
                <c:pt idx="441">
                  <c:v>2.1873226111636708</c:v>
                </c:pt>
                <c:pt idx="442">
                  <c:v>2.0666707358012633</c:v>
                </c:pt>
                <c:pt idx="443">
                  <c:v>2.206091494491409</c:v>
                </c:pt>
                <c:pt idx="444">
                  <c:v>2.0208014160588399</c:v>
                </c:pt>
                <c:pt idx="445">
                  <c:v>2.0861812189092683</c:v>
                </c:pt>
                <c:pt idx="446">
                  <c:v>2.1178594317453534</c:v>
                </c:pt>
                <c:pt idx="447">
                  <c:v>2.2149815363017669</c:v>
                </c:pt>
                <c:pt idx="448">
                  <c:v>2.0133945738090153</c:v>
                </c:pt>
                <c:pt idx="449">
                  <c:v>2.1457655568102054</c:v>
                </c:pt>
                <c:pt idx="450">
                  <c:v>2.0552629169591357</c:v>
                </c:pt>
                <c:pt idx="451">
                  <c:v>2.1599291970580157</c:v>
                </c:pt>
                <c:pt idx="452">
                  <c:v>2.0145023957029937</c:v>
                </c:pt>
                <c:pt idx="453">
                  <c:v>2.1665211951048309</c:v>
                </c:pt>
                <c:pt idx="454">
                  <c:v>2.2537003692739646</c:v>
                </c:pt>
                <c:pt idx="455">
                  <c:v>2.1393566698202457</c:v>
                </c:pt>
                <c:pt idx="456">
                  <c:v>2.2328348643452252</c:v>
                </c:pt>
                <c:pt idx="457">
                  <c:v>2.2916867580187383</c:v>
                </c:pt>
                <c:pt idx="458">
                  <c:v>2.052644428846095</c:v>
                </c:pt>
                <c:pt idx="459">
                  <c:v>2.0881954405346841</c:v>
                </c:pt>
                <c:pt idx="460">
                  <c:v>2.2354991302224798</c:v>
                </c:pt>
                <c:pt idx="461">
                  <c:v>2.294753868221076</c:v>
                </c:pt>
                <c:pt idx="462">
                  <c:v>2.0437269203772086</c:v>
                </c:pt>
                <c:pt idx="463">
                  <c:v>2.2654011658070621</c:v>
                </c:pt>
                <c:pt idx="464">
                  <c:v>2.0355052339243751</c:v>
                </c:pt>
                <c:pt idx="465">
                  <c:v>2.0670186468092897</c:v>
                </c:pt>
                <c:pt idx="466">
                  <c:v>2.1582171086764124</c:v>
                </c:pt>
                <c:pt idx="467">
                  <c:v>2.2414502395702995</c:v>
                </c:pt>
                <c:pt idx="468">
                  <c:v>2.2792809839167454</c:v>
                </c:pt>
                <c:pt idx="469">
                  <c:v>2.1050416577654349</c:v>
                </c:pt>
                <c:pt idx="470">
                  <c:v>2.1545365764336069</c:v>
                </c:pt>
                <c:pt idx="471">
                  <c:v>2.2858455153050325</c:v>
                </c:pt>
                <c:pt idx="472">
                  <c:v>2.0341044343394268</c:v>
                </c:pt>
                <c:pt idx="473">
                  <c:v>2.1981353190710164</c:v>
                </c:pt>
                <c:pt idx="474">
                  <c:v>2.1057374797814874</c:v>
                </c:pt>
                <c:pt idx="475">
                  <c:v>2.0546037171544542</c:v>
                </c:pt>
                <c:pt idx="476">
                  <c:v>2.2757011627552108</c:v>
                </c:pt>
                <c:pt idx="477">
                  <c:v>2.2159154026917327</c:v>
                </c:pt>
                <c:pt idx="478">
                  <c:v>2.2870632038331249</c:v>
                </c:pt>
                <c:pt idx="479">
                  <c:v>2.2778160954618976</c:v>
                </c:pt>
                <c:pt idx="480">
                  <c:v>2.1756584368419447</c:v>
                </c:pt>
                <c:pt idx="481">
                  <c:v>2.2957518234809413</c:v>
                </c:pt>
                <c:pt idx="482">
                  <c:v>2.1633625293740653</c:v>
                </c:pt>
                <c:pt idx="483">
                  <c:v>2.2470076601458784</c:v>
                </c:pt>
                <c:pt idx="484">
                  <c:v>2.2889950254829552</c:v>
                </c:pt>
                <c:pt idx="485">
                  <c:v>2.1302835169530319</c:v>
                </c:pt>
                <c:pt idx="486">
                  <c:v>2.0766411328470715</c:v>
                </c:pt>
                <c:pt idx="487">
                  <c:v>2.1027985473189488</c:v>
                </c:pt>
                <c:pt idx="488">
                  <c:v>2.0415845210119938</c:v>
                </c:pt>
                <c:pt idx="489">
                  <c:v>2.0549424726096377</c:v>
                </c:pt>
                <c:pt idx="490">
                  <c:v>2.233585619678335</c:v>
                </c:pt>
                <c:pt idx="491">
                  <c:v>2.1223181859797968</c:v>
                </c:pt>
                <c:pt idx="492">
                  <c:v>2.0177617725150303</c:v>
                </c:pt>
                <c:pt idx="493">
                  <c:v>2.0354228339487901</c:v>
                </c:pt>
                <c:pt idx="494">
                  <c:v>2.2929868465224157</c:v>
                </c:pt>
                <c:pt idx="495">
                  <c:v>2.0066927091280862</c:v>
                </c:pt>
                <c:pt idx="496">
                  <c:v>2.0477004303109836</c:v>
                </c:pt>
                <c:pt idx="497">
                  <c:v>2.1551866206854458</c:v>
                </c:pt>
                <c:pt idx="498">
                  <c:v>2.153309732352672</c:v>
                </c:pt>
                <c:pt idx="499">
                  <c:v>2.2686147648548847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0-45EE-95E0-700229ABF847}"/>
            </c:ext>
          </c:extLst>
        </c:ser>
        <c:ser>
          <c:idx val="2"/>
          <c:order val="2"/>
          <c:tx>
            <c:v>Group 3</c:v>
          </c:tx>
          <c:spPr>
            <a:ln w="28575">
              <a:noFill/>
            </a:ln>
          </c:spPr>
          <c:marker>
            <c:symbol val="diamond"/>
            <c:size val="10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Data!$C$2:$C$501</c:f>
              <c:numCache>
                <c:formatCode>General</c:formatCode>
                <c:ptCount val="500"/>
                <c:pt idx="0">
                  <c:v>19</c:v>
                </c:pt>
                <c:pt idx="1">
                  <c:v>17</c:v>
                </c:pt>
                <c:pt idx="2">
                  <c:v>21</c:v>
                </c:pt>
              </c:numCache>
            </c:numRef>
          </c:xVal>
          <c:yVal>
            <c:numRef>
              <c:f>'Dot plot info.'!$J$8:$J$507</c:f>
              <c:numCache>
                <c:formatCode>0.00</c:formatCode>
                <c:ptCount val="500"/>
                <c:pt idx="0">
                  <c:v>3.1989776299325543</c:v>
                </c:pt>
                <c:pt idx="1">
                  <c:v>3.2614185003204446</c:v>
                </c:pt>
                <c:pt idx="2">
                  <c:v>3.0732993560594499</c:v>
                </c:pt>
                <c:pt idx="3">
                  <c:v>3.2218024231696525</c:v>
                </c:pt>
                <c:pt idx="4">
                  <c:v>3.2887386700033572</c:v>
                </c:pt>
                <c:pt idx="5">
                  <c:v>3.2571520126957001</c:v>
                </c:pt>
                <c:pt idx="6">
                  <c:v>3.2942686239204075</c:v>
                </c:pt>
                <c:pt idx="7">
                  <c:v>3.1201757866145816</c:v>
                </c:pt>
                <c:pt idx="8">
                  <c:v>3.221646778771325</c:v>
                </c:pt>
                <c:pt idx="9">
                  <c:v>3.1204229865413371</c:v>
                </c:pt>
                <c:pt idx="10">
                  <c:v>3.1553880428479872</c:v>
                </c:pt>
                <c:pt idx="11">
                  <c:v>3.1879543443098237</c:v>
                </c:pt>
                <c:pt idx="12">
                  <c:v>3.1901242103335674</c:v>
                </c:pt>
                <c:pt idx="13">
                  <c:v>3.024472792748802</c:v>
                </c:pt>
                <c:pt idx="14">
                  <c:v>3.0755607776116216</c:v>
                </c:pt>
                <c:pt idx="15">
                  <c:v>3.0420331431012908</c:v>
                </c:pt>
                <c:pt idx="16">
                  <c:v>3.2488937040314951</c:v>
                </c:pt>
                <c:pt idx="17">
                  <c:v>3.0891933957945494</c:v>
                </c:pt>
                <c:pt idx="18">
                  <c:v>3.0547044282357252</c:v>
                </c:pt>
                <c:pt idx="19">
                  <c:v>3.1647083956419571</c:v>
                </c:pt>
                <c:pt idx="20">
                  <c:v>3.052461317789239</c:v>
                </c:pt>
                <c:pt idx="21">
                  <c:v>3.1186742759483628</c:v>
                </c:pt>
                <c:pt idx="22">
                  <c:v>3.0113254188665426</c:v>
                </c:pt>
                <c:pt idx="23">
                  <c:v>3.141224402600177</c:v>
                </c:pt>
                <c:pt idx="24">
                  <c:v>3.092681661427656</c:v>
                </c:pt>
                <c:pt idx="25">
                  <c:v>3.2386944181646169</c:v>
                </c:pt>
                <c:pt idx="26">
                  <c:v>3.1199652088991972</c:v>
                </c:pt>
                <c:pt idx="27">
                  <c:v>3.197256385998108</c:v>
                </c:pt>
                <c:pt idx="28">
                  <c:v>3.2361766411328472</c:v>
                </c:pt>
                <c:pt idx="29">
                  <c:v>3.0341685232093263</c:v>
                </c:pt>
                <c:pt idx="30">
                  <c:v>3.2487289040803247</c:v>
                </c:pt>
                <c:pt idx="31">
                  <c:v>3.036384166997284</c:v>
                </c:pt>
                <c:pt idx="32">
                  <c:v>3.0618915372173223</c:v>
                </c:pt>
                <c:pt idx="33">
                  <c:v>3.0867488631855222</c:v>
                </c:pt>
                <c:pt idx="34">
                  <c:v>3.2967497787408062</c:v>
                </c:pt>
                <c:pt idx="35">
                  <c:v>3.0776482436597798</c:v>
                </c:pt>
                <c:pt idx="36">
                  <c:v>3.0985686819055758</c:v>
                </c:pt>
                <c:pt idx="37">
                  <c:v>3.2122348704489272</c:v>
                </c:pt>
                <c:pt idx="38">
                  <c:v>3.2317545091097752</c:v>
                </c:pt>
                <c:pt idx="39">
                  <c:v>3.2930143131809442</c:v>
                </c:pt>
                <c:pt idx="40">
                  <c:v>3.0622486037781913</c:v>
                </c:pt>
                <c:pt idx="41">
                  <c:v>3.0981017487105929</c:v>
                </c:pt>
                <c:pt idx="42">
                  <c:v>3.1275002288888212</c:v>
                </c:pt>
                <c:pt idx="43">
                  <c:v>3.2448561052278206</c:v>
                </c:pt>
                <c:pt idx="44">
                  <c:v>3.0938077944273203</c:v>
                </c:pt>
                <c:pt idx="45">
                  <c:v>3.2410290841395306</c:v>
                </c:pt>
                <c:pt idx="46">
                  <c:v>3.201312295907468</c:v>
                </c:pt>
                <c:pt idx="47">
                  <c:v>3.0234839930417801</c:v>
                </c:pt>
                <c:pt idx="48">
                  <c:v>3.1963866084780421</c:v>
                </c:pt>
                <c:pt idx="49">
                  <c:v>3.1843470564897611</c:v>
                </c:pt>
                <c:pt idx="50">
                  <c:v>3.2515579699087498</c:v>
                </c:pt>
                <c:pt idx="51">
                  <c:v>3.2846644489883112</c:v>
                </c:pt>
                <c:pt idx="52">
                  <c:v>3.2729544969023712</c:v>
                </c:pt>
                <c:pt idx="53">
                  <c:v>3.0555833613086336</c:v>
                </c:pt>
                <c:pt idx="54">
                  <c:v>3.2951750236518449</c:v>
                </c:pt>
                <c:pt idx="55">
                  <c:v>3.1870571001312298</c:v>
                </c:pt>
                <c:pt idx="56">
                  <c:v>3.1637653736991487</c:v>
                </c:pt>
                <c:pt idx="57">
                  <c:v>3.0039460432752465</c:v>
                </c:pt>
                <c:pt idx="58">
                  <c:v>3.0051271095919674</c:v>
                </c:pt>
                <c:pt idx="59">
                  <c:v>3.1297708059938354</c:v>
                </c:pt>
                <c:pt idx="60">
                  <c:v>3.2839136936552018</c:v>
                </c:pt>
                <c:pt idx="61">
                  <c:v>3.237815485091708</c:v>
                </c:pt>
                <c:pt idx="62">
                  <c:v>3.2479781487472152</c:v>
                </c:pt>
                <c:pt idx="63">
                  <c:v>3.2898464918973356</c:v>
                </c:pt>
                <c:pt idx="64">
                  <c:v>3.1607623523667105</c:v>
                </c:pt>
                <c:pt idx="65">
                  <c:v>3.1622547074800869</c:v>
                </c:pt>
                <c:pt idx="66">
                  <c:v>3.1212927640614034</c:v>
                </c:pt>
                <c:pt idx="67">
                  <c:v>3.0597491378521071</c:v>
                </c:pt>
                <c:pt idx="68">
                  <c:v>3.2715079195532089</c:v>
                </c:pt>
                <c:pt idx="69">
                  <c:v>3.2165105136265146</c:v>
                </c:pt>
                <c:pt idx="70">
                  <c:v>3.2912381359294414</c:v>
                </c:pt>
                <c:pt idx="71">
                  <c:v>3.1848689230018006</c:v>
                </c:pt>
                <c:pt idx="72">
                  <c:v>3.2806176946317942</c:v>
                </c:pt>
                <c:pt idx="73">
                  <c:v>3.1114871669667652</c:v>
                </c:pt>
                <c:pt idx="74">
                  <c:v>3.0300027466658528</c:v>
                </c:pt>
                <c:pt idx="75">
                  <c:v>3.1010315256202885</c:v>
                </c:pt>
                <c:pt idx="76">
                  <c:v>3.2773949400311286</c:v>
                </c:pt>
                <c:pt idx="77">
                  <c:v>3.0673116245002596</c:v>
                </c:pt>
                <c:pt idx="78">
                  <c:v>3.2533524582659381</c:v>
                </c:pt>
                <c:pt idx="79">
                  <c:v>3.0719992675557726</c:v>
                </c:pt>
                <c:pt idx="80">
                  <c:v>3.213434247871334</c:v>
                </c:pt>
                <c:pt idx="81">
                  <c:v>3.2507614368114259</c:v>
                </c:pt>
                <c:pt idx="82">
                  <c:v>3.258095034638508</c:v>
                </c:pt>
                <c:pt idx="83">
                  <c:v>3.0269356364635152</c:v>
                </c:pt>
                <c:pt idx="84">
                  <c:v>3.2401318399609362</c:v>
                </c:pt>
                <c:pt idx="85">
                  <c:v>3.2127750480666526</c:v>
                </c:pt>
                <c:pt idx="86">
                  <c:v>3.1595904416028322</c:v>
                </c:pt>
                <c:pt idx="87">
                  <c:v>3.1979888302255319</c:v>
                </c:pt>
                <c:pt idx="88">
                  <c:v>3.1461958677938169</c:v>
                </c:pt>
                <c:pt idx="89">
                  <c:v>3.1260170293282874</c:v>
                </c:pt>
                <c:pt idx="90">
                  <c:v>3.0292703024384289</c:v>
                </c:pt>
                <c:pt idx="91">
                  <c:v>3.2576738792077395</c:v>
                </c:pt>
                <c:pt idx="92">
                  <c:v>3.2951475569933164</c:v>
                </c:pt>
                <c:pt idx="93">
                  <c:v>3.2222968230231634</c:v>
                </c:pt>
                <c:pt idx="94">
                  <c:v>3.2321024201178012</c:v>
                </c:pt>
                <c:pt idx="95">
                  <c:v>3.2564653462324902</c:v>
                </c:pt>
                <c:pt idx="96">
                  <c:v>3.1627857295449688</c:v>
                </c:pt>
                <c:pt idx="97">
                  <c:v>3.230115665150914</c:v>
                </c:pt>
                <c:pt idx="98">
                  <c:v>3.2641193884090702</c:v>
                </c:pt>
                <c:pt idx="99">
                  <c:v>3.060271004364147</c:v>
                </c:pt>
                <c:pt idx="100">
                  <c:v>3.1747337260048218</c:v>
                </c:pt>
                <c:pt idx="101">
                  <c:v>3.0121585741752375</c:v>
                </c:pt>
                <c:pt idx="102">
                  <c:v>3.2899014252143925</c:v>
                </c:pt>
                <c:pt idx="103">
                  <c:v>3.2879329813531908</c:v>
                </c:pt>
                <c:pt idx="104">
                  <c:v>3.2439222388378552</c:v>
                </c:pt>
                <c:pt idx="105">
                  <c:v>3.2027863399151584</c:v>
                </c:pt>
                <c:pt idx="106">
                  <c:v>3.2800866725669118</c:v>
                </c:pt>
                <c:pt idx="107">
                  <c:v>3.2486922818689536</c:v>
                </c:pt>
                <c:pt idx="108">
                  <c:v>3.1080721457564011</c:v>
                </c:pt>
                <c:pt idx="109">
                  <c:v>3.1455275124362925</c:v>
                </c:pt>
                <c:pt idx="110">
                  <c:v>3.0488723410748619</c:v>
                </c:pt>
                <c:pt idx="111">
                  <c:v>3.0797631763664661</c:v>
                </c:pt>
                <c:pt idx="112">
                  <c:v>3.2672231208227789</c:v>
                </c:pt>
                <c:pt idx="113">
                  <c:v>3.0306070131534777</c:v>
                </c:pt>
                <c:pt idx="114">
                  <c:v>3.1915066988128298</c:v>
                </c:pt>
                <c:pt idx="115">
                  <c:v>3.1837519455549792</c:v>
                </c:pt>
                <c:pt idx="116">
                  <c:v>3.2212073122348706</c:v>
                </c:pt>
                <c:pt idx="117">
                  <c:v>3.0324381237220375</c:v>
                </c:pt>
                <c:pt idx="118">
                  <c:v>3.0217902157658618</c:v>
                </c:pt>
                <c:pt idx="119">
                  <c:v>3.0662129581591233</c:v>
                </c:pt>
                <c:pt idx="120">
                  <c:v>3.0071687978759116</c:v>
                </c:pt>
                <c:pt idx="121">
                  <c:v>3.0470778527176732</c:v>
                </c:pt>
                <c:pt idx="122">
                  <c:v>3.0095858638264108</c:v>
                </c:pt>
                <c:pt idx="123">
                  <c:v>3.173131504257332</c:v>
                </c:pt>
                <c:pt idx="124">
                  <c:v>3.2370647297585986</c:v>
                </c:pt>
                <c:pt idx="125">
                  <c:v>3.0297921689504683</c:v>
                </c:pt>
                <c:pt idx="126">
                  <c:v>3.0183019501327557</c:v>
                </c:pt>
                <c:pt idx="127">
                  <c:v>3.1284157841731011</c:v>
                </c:pt>
                <c:pt idx="128">
                  <c:v>3.0351298562578202</c:v>
                </c:pt>
                <c:pt idx="129">
                  <c:v>3.0325205236976225</c:v>
                </c:pt>
                <c:pt idx="130">
                  <c:v>3.2424115726187934</c:v>
                </c:pt>
                <c:pt idx="131">
                  <c:v>3.2714163640247809</c:v>
                </c:pt>
                <c:pt idx="132">
                  <c:v>3.0754417554246651</c:v>
                </c:pt>
                <c:pt idx="133">
                  <c:v>3.2413861507003996</c:v>
                </c:pt>
                <c:pt idx="134">
                  <c:v>3.0449262977996154</c:v>
                </c:pt>
                <c:pt idx="135">
                  <c:v>3.1943723868526259</c:v>
                </c:pt>
                <c:pt idx="136">
                  <c:v>3.2193578905606248</c:v>
                </c:pt>
                <c:pt idx="137">
                  <c:v>3.1141605883968628</c:v>
                </c:pt>
                <c:pt idx="138">
                  <c:v>3.0949339274269843</c:v>
                </c:pt>
                <c:pt idx="139">
                  <c:v>3.2800225836970123</c:v>
                </c:pt>
                <c:pt idx="140">
                  <c:v>3.153025910214545</c:v>
                </c:pt>
                <c:pt idx="141">
                  <c:v>3.217856379894406</c:v>
                </c:pt>
                <c:pt idx="142">
                  <c:v>3.0050538651692253</c:v>
                </c:pt>
                <c:pt idx="143">
                  <c:v>3.2389599291970579</c:v>
                </c:pt>
                <c:pt idx="144">
                  <c:v>3.0249305703909419</c:v>
                </c:pt>
                <c:pt idx="145">
                  <c:v>3.1661091952269049</c:v>
                </c:pt>
                <c:pt idx="146">
                  <c:v>3.168984038819544</c:v>
                </c:pt>
                <c:pt idx="147">
                  <c:v>3.0472701193273721</c:v>
                </c:pt>
                <c:pt idx="148">
                  <c:v>3.1833582567827388</c:v>
                </c:pt>
                <c:pt idx="149">
                  <c:v>3.1567613757744071</c:v>
                </c:pt>
                <c:pt idx="150">
                  <c:v>3.2989562669759209</c:v>
                </c:pt>
                <c:pt idx="151">
                  <c:v>3.2839320047608873</c:v>
                </c:pt>
                <c:pt idx="152">
                  <c:v>3.0138615070039978</c:v>
                </c:pt>
                <c:pt idx="153">
                  <c:v>3.1093264564958649</c:v>
                </c:pt>
                <c:pt idx="154">
                  <c:v>3.0632648701437422</c:v>
                </c:pt>
                <c:pt idx="155">
                  <c:v>3.0683553575243385</c:v>
                </c:pt>
                <c:pt idx="156">
                  <c:v>3.076851710562456</c:v>
                </c:pt>
                <c:pt idx="157">
                  <c:v>3.0024903103732412</c:v>
                </c:pt>
                <c:pt idx="158">
                  <c:v>3.0237678151799066</c:v>
                </c:pt>
                <c:pt idx="159">
                  <c:v>3.0979094821008943</c:v>
                </c:pt>
                <c:pt idx="160">
                  <c:v>3.0450086977752004</c:v>
                </c:pt>
                <c:pt idx="161">
                  <c:v>3.2116580706198308</c:v>
                </c:pt>
                <c:pt idx="162">
                  <c:v>3.173369548631245</c:v>
                </c:pt>
                <c:pt idx="163">
                  <c:v>3.2853602710043641</c:v>
                </c:pt>
                <c:pt idx="164">
                  <c:v>3.2408368175298317</c:v>
                </c:pt>
                <c:pt idx="165">
                  <c:v>3.0463454084902493</c:v>
                </c:pt>
                <c:pt idx="166">
                  <c:v>3.2735221411786251</c:v>
                </c:pt>
                <c:pt idx="167">
                  <c:v>3.0963988158818325</c:v>
                </c:pt>
                <c:pt idx="168">
                  <c:v>3.1741111484115114</c:v>
                </c:pt>
                <c:pt idx="169">
                  <c:v>3.1878261665700247</c:v>
                </c:pt>
                <c:pt idx="170">
                  <c:v>3.1917447431867427</c:v>
                </c:pt>
                <c:pt idx="171">
                  <c:v>3.0871883297219762</c:v>
                </c:pt>
                <c:pt idx="172">
                  <c:v>3.0794518875698111</c:v>
                </c:pt>
                <c:pt idx="173">
                  <c:v>3.0264778588213752</c:v>
                </c:pt>
                <c:pt idx="174">
                  <c:v>3.2390972624896999</c:v>
                </c:pt>
                <c:pt idx="175">
                  <c:v>3.1417828913235879</c:v>
                </c:pt>
                <c:pt idx="176">
                  <c:v>3.0537614062929168</c:v>
                </c:pt>
                <c:pt idx="177">
                  <c:v>3.0994293038727987</c:v>
                </c:pt>
                <c:pt idx="178">
                  <c:v>3.007708975493637</c:v>
                </c:pt>
                <c:pt idx="179">
                  <c:v>3.1096835230567339</c:v>
                </c:pt>
                <c:pt idx="180">
                  <c:v>3.0937711722159489</c:v>
                </c:pt>
                <c:pt idx="181">
                  <c:v>3.0279244361705375</c:v>
                </c:pt>
                <c:pt idx="182">
                  <c:v>3.2082705160679952</c:v>
                </c:pt>
                <c:pt idx="183">
                  <c:v>3.1433118686483352</c:v>
                </c:pt>
                <c:pt idx="184">
                  <c:v>3.1334788048951689</c:v>
                </c:pt>
                <c:pt idx="185">
                  <c:v>3.0549424726096377</c:v>
                </c:pt>
                <c:pt idx="186">
                  <c:v>3.0074892422254096</c:v>
                </c:pt>
                <c:pt idx="187">
                  <c:v>3.1355296487319557</c:v>
                </c:pt>
                <c:pt idx="188">
                  <c:v>3.0817041535691398</c:v>
                </c:pt>
                <c:pt idx="189">
                  <c:v>3.1825983458967864</c:v>
                </c:pt>
                <c:pt idx="190">
                  <c:v>3.0656819360942413</c:v>
                </c:pt>
                <c:pt idx="191">
                  <c:v>3.0571123386333809</c:v>
                </c:pt>
                <c:pt idx="192">
                  <c:v>3.1595995971556747</c:v>
                </c:pt>
                <c:pt idx="193">
                  <c:v>3.2097079378643145</c:v>
                </c:pt>
                <c:pt idx="194">
                  <c:v>3.1741660817285684</c:v>
                </c:pt>
                <c:pt idx="195">
                  <c:v>3.294296090578936</c:v>
                </c:pt>
                <c:pt idx="196">
                  <c:v>3.0380687887203588</c:v>
                </c:pt>
                <c:pt idx="197">
                  <c:v>3.0692617572557754</c:v>
                </c:pt>
                <c:pt idx="198">
                  <c:v>3.1928525650807216</c:v>
                </c:pt>
                <c:pt idx="199">
                  <c:v>3.1861964781640064</c:v>
                </c:pt>
                <c:pt idx="200">
                  <c:v>3.0753685110019227</c:v>
                </c:pt>
                <c:pt idx="201">
                  <c:v>3.1659443952757349</c:v>
                </c:pt>
                <c:pt idx="202">
                  <c:v>3.0876827295754876</c:v>
                </c:pt>
                <c:pt idx="203">
                  <c:v>3.1624011963255714</c:v>
                </c:pt>
                <c:pt idx="204">
                  <c:v>3.1545274208807643</c:v>
                </c:pt>
                <c:pt idx="205">
                  <c:v>3.213608203375347</c:v>
                </c:pt>
                <c:pt idx="206">
                  <c:v>3.2681752983184302</c:v>
                </c:pt>
                <c:pt idx="207">
                  <c:v>3.2804254280220952</c:v>
                </c:pt>
                <c:pt idx="208">
                  <c:v>3.0208929715872679</c:v>
                </c:pt>
                <c:pt idx="209">
                  <c:v>3.1727652821436201</c:v>
                </c:pt>
                <c:pt idx="210">
                  <c:v>3.1248817407757805</c:v>
                </c:pt>
                <c:pt idx="211">
                  <c:v>3.2631946775719474</c:v>
                </c:pt>
                <c:pt idx="212">
                  <c:v>3.2196325571459088</c:v>
                </c:pt>
                <c:pt idx="213">
                  <c:v>3.2881435590685753</c:v>
                </c:pt>
                <c:pt idx="214">
                  <c:v>3.1669240394299143</c:v>
                </c:pt>
                <c:pt idx="215">
                  <c:v>3.1365642262031921</c:v>
                </c:pt>
                <c:pt idx="216">
                  <c:v>3.0331797235023044</c:v>
                </c:pt>
                <c:pt idx="217">
                  <c:v>3.2261238441114535</c:v>
                </c:pt>
                <c:pt idx="218">
                  <c:v>3.2594592120120853</c:v>
                </c:pt>
                <c:pt idx="219">
                  <c:v>3.2668385876033814</c:v>
                </c:pt>
                <c:pt idx="220">
                  <c:v>3.2188085573900569</c:v>
                </c:pt>
                <c:pt idx="221">
                  <c:v>3.0122775963621935</c:v>
                </c:pt>
                <c:pt idx="222">
                  <c:v>3.2612262337107456</c:v>
                </c:pt>
                <c:pt idx="223">
                  <c:v>3.1982360301522874</c:v>
                </c:pt>
                <c:pt idx="224">
                  <c:v>3.0460707419049653</c:v>
                </c:pt>
                <c:pt idx="225">
                  <c:v>3.0688589129306925</c:v>
                </c:pt>
                <c:pt idx="226">
                  <c:v>3.0620014038514358</c:v>
                </c:pt>
                <c:pt idx="227">
                  <c:v>3.1904080324716939</c:v>
                </c:pt>
                <c:pt idx="228">
                  <c:v>3.0343516342661823</c:v>
                </c:pt>
                <c:pt idx="229">
                  <c:v>3.0523056733909115</c:v>
                </c:pt>
                <c:pt idx="230">
                  <c:v>3.2201178014465772</c:v>
                </c:pt>
                <c:pt idx="231">
                  <c:v>3.055940427869503</c:v>
                </c:pt>
                <c:pt idx="232">
                  <c:v>3.1903164769432659</c:v>
                </c:pt>
                <c:pt idx="233">
                  <c:v>3.0907223731192968</c:v>
                </c:pt>
                <c:pt idx="234">
                  <c:v>3.1999664296395762</c:v>
                </c:pt>
                <c:pt idx="235">
                  <c:v>3.0978453932309944</c:v>
                </c:pt>
                <c:pt idx="236">
                  <c:v>3.0454481643116549</c:v>
                </c:pt>
                <c:pt idx="237">
                  <c:v>3.2213995788445691</c:v>
                </c:pt>
                <c:pt idx="238">
                  <c:v>3.2094882045960875</c:v>
                </c:pt>
                <c:pt idx="239">
                  <c:v>3.2470625934629354</c:v>
                </c:pt>
                <c:pt idx="240">
                  <c:v>3.193520920438246</c:v>
                </c:pt>
                <c:pt idx="241">
                  <c:v>3.1282876064333016</c:v>
                </c:pt>
                <c:pt idx="242">
                  <c:v>3.0376750999481184</c:v>
                </c:pt>
                <c:pt idx="243">
                  <c:v>3.0999603259376811</c:v>
                </c:pt>
                <c:pt idx="244">
                  <c:v>3.2281380657368692</c:v>
                </c:pt>
                <c:pt idx="245">
                  <c:v>3.0795617542039246</c:v>
                </c:pt>
                <c:pt idx="246">
                  <c:v>3.2920987578966643</c:v>
                </c:pt>
                <c:pt idx="247">
                  <c:v>3.1558549760429702</c:v>
                </c:pt>
                <c:pt idx="248">
                  <c:v>3.2801782280953398</c:v>
                </c:pt>
                <c:pt idx="249">
                  <c:v>3.0650410473952454</c:v>
                </c:pt>
                <c:pt idx="250">
                  <c:v>3.0363475447859125</c:v>
                </c:pt>
                <c:pt idx="251">
                  <c:v>3.0544572283089693</c:v>
                </c:pt>
                <c:pt idx="252">
                  <c:v>3.1553422650837732</c:v>
                </c:pt>
                <c:pt idx="253">
                  <c:v>3.1337260048219244</c:v>
                </c:pt>
                <c:pt idx="254">
                  <c:v>3.1275917844172492</c:v>
                </c:pt>
                <c:pt idx="255">
                  <c:v>3.1134372997222814</c:v>
                </c:pt>
                <c:pt idx="256">
                  <c:v>3.2716452528458508</c:v>
                </c:pt>
                <c:pt idx="257">
                  <c:v>3.1313180944242682</c:v>
                </c:pt>
                <c:pt idx="258">
                  <c:v>3.254057435834834</c:v>
                </c:pt>
                <c:pt idx="259">
                  <c:v>3.1658894619586779</c:v>
                </c:pt>
                <c:pt idx="260">
                  <c:v>3.1968718527787101</c:v>
                </c:pt>
                <c:pt idx="261">
                  <c:v>3.0376659443952758</c:v>
                </c:pt>
                <c:pt idx="262">
                  <c:v>3.1724997711111791</c:v>
                </c:pt>
                <c:pt idx="263">
                  <c:v>3.1978240302743615</c:v>
                </c:pt>
                <c:pt idx="264">
                  <c:v>3.1861507003997924</c:v>
                </c:pt>
                <c:pt idx="265">
                  <c:v>3.004330576494644</c:v>
                </c:pt>
                <c:pt idx="266">
                  <c:v>3.0457502975554673</c:v>
                </c:pt>
                <c:pt idx="267">
                  <c:v>3.0856959746085999</c:v>
                </c:pt>
                <c:pt idx="268">
                  <c:v>3.0193914609210486</c:v>
                </c:pt>
                <c:pt idx="269">
                  <c:v>3.0920499282815026</c:v>
                </c:pt>
                <c:pt idx="270">
                  <c:v>3.1802087466048157</c:v>
                </c:pt>
                <c:pt idx="271">
                  <c:v>3.2338877529221475</c:v>
                </c:pt>
                <c:pt idx="272">
                  <c:v>3.2388225959044159</c:v>
                </c:pt>
                <c:pt idx="273">
                  <c:v>3.008203375347148</c:v>
                </c:pt>
                <c:pt idx="274">
                  <c:v>3.1632892849513228</c:v>
                </c:pt>
                <c:pt idx="275">
                  <c:v>3.1122013000885036</c:v>
                </c:pt>
                <c:pt idx="276">
                  <c:v>3.0864650410473953</c:v>
                </c:pt>
                <c:pt idx="277">
                  <c:v>3.044395275734733</c:v>
                </c:pt>
                <c:pt idx="278">
                  <c:v>3.1009857478560745</c:v>
                </c:pt>
                <c:pt idx="279">
                  <c:v>3.0933774834437084</c:v>
                </c:pt>
                <c:pt idx="280">
                  <c:v>3.241651661732841</c:v>
                </c:pt>
                <c:pt idx="281">
                  <c:v>3.2139011810663165</c:v>
                </c:pt>
                <c:pt idx="282">
                  <c:v>3.0553453169347211</c:v>
                </c:pt>
                <c:pt idx="283">
                  <c:v>3.2905972472304454</c:v>
                </c:pt>
                <c:pt idx="284">
                  <c:v>3.1585009308145389</c:v>
                </c:pt>
                <c:pt idx="285">
                  <c:v>3.2891415143284402</c:v>
                </c:pt>
                <c:pt idx="286">
                  <c:v>3.0819696646015808</c:v>
                </c:pt>
                <c:pt idx="287">
                  <c:v>3.2949369792779319</c:v>
                </c:pt>
                <c:pt idx="288">
                  <c:v>3.2034730063783683</c:v>
                </c:pt>
                <c:pt idx="289">
                  <c:v>3.1392468031861323</c:v>
                </c:pt>
                <c:pt idx="290">
                  <c:v>3.2675252540665913</c:v>
                </c:pt>
                <c:pt idx="291">
                  <c:v>3.112924588763085</c:v>
                </c:pt>
                <c:pt idx="292">
                  <c:v>3.1928067873165076</c:v>
                </c:pt>
                <c:pt idx="293">
                  <c:v>3.0675313577684866</c:v>
                </c:pt>
                <c:pt idx="294">
                  <c:v>3.1671895504623553</c:v>
                </c:pt>
                <c:pt idx="295">
                  <c:v>3.2040406506546222</c:v>
                </c:pt>
                <c:pt idx="296">
                  <c:v>3.0300485244300668</c:v>
                </c:pt>
                <c:pt idx="297">
                  <c:v>3.2489852595599231</c:v>
                </c:pt>
                <c:pt idx="298">
                  <c:v>3.0422528763695182</c:v>
                </c:pt>
                <c:pt idx="299">
                  <c:v>3.0181463057344278</c:v>
                </c:pt>
                <c:pt idx="300">
                  <c:v>3.0435529648731956</c:v>
                </c:pt>
                <c:pt idx="301">
                  <c:v>3.1677571947386092</c:v>
                </c:pt>
                <c:pt idx="302">
                  <c:v>3.2975371562852871</c:v>
                </c:pt>
                <c:pt idx="303">
                  <c:v>3.1330851161229285</c:v>
                </c:pt>
                <c:pt idx="304">
                  <c:v>3.1239936521500291</c:v>
                </c:pt>
                <c:pt idx="305">
                  <c:v>3.1547013763847773</c:v>
                </c:pt>
                <c:pt idx="306">
                  <c:v>3.0188970610675376</c:v>
                </c:pt>
                <c:pt idx="307">
                  <c:v>3.1920834986419262</c:v>
                </c:pt>
                <c:pt idx="308">
                  <c:v>3.0617999816888943</c:v>
                </c:pt>
                <c:pt idx="309">
                  <c:v>3.2248420667134616</c:v>
                </c:pt>
                <c:pt idx="310">
                  <c:v>3.0107669301431317</c:v>
                </c:pt>
                <c:pt idx="311">
                  <c:v>3.141325113681448</c:v>
                </c:pt>
                <c:pt idx="312">
                  <c:v>3.1847773674733726</c:v>
                </c:pt>
                <c:pt idx="313">
                  <c:v>3.1148747215186012</c:v>
                </c:pt>
                <c:pt idx="314">
                  <c:v>3.1336436048463394</c:v>
                </c:pt>
                <c:pt idx="315">
                  <c:v>3.2674153874324778</c:v>
                </c:pt>
                <c:pt idx="316">
                  <c:v>3.1954710531937618</c:v>
                </c:pt>
                <c:pt idx="317">
                  <c:v>3.2206854457228307</c:v>
                </c:pt>
                <c:pt idx="318">
                  <c:v>3.2415509506515701</c:v>
                </c:pt>
                <c:pt idx="319">
                  <c:v>3.0348826563310647</c:v>
                </c:pt>
                <c:pt idx="320">
                  <c:v>3.108767967772454</c:v>
                </c:pt>
                <c:pt idx="321">
                  <c:v>3.1348429822687458</c:v>
                </c:pt>
                <c:pt idx="322">
                  <c:v>3.2195776238288523</c:v>
                </c:pt>
                <c:pt idx="323">
                  <c:v>3.2237067781609547</c:v>
                </c:pt>
                <c:pt idx="324">
                  <c:v>3.2893612475966671</c:v>
                </c:pt>
                <c:pt idx="325">
                  <c:v>3.1840907010101627</c:v>
                </c:pt>
                <c:pt idx="326">
                  <c:v>3.0213690603350933</c:v>
                </c:pt>
                <c:pt idx="327">
                  <c:v>3.2667744987334819</c:v>
                </c:pt>
                <c:pt idx="328">
                  <c:v>3.2892147587511826</c:v>
                </c:pt>
                <c:pt idx="329">
                  <c:v>3.2668477431562244</c:v>
                </c:pt>
                <c:pt idx="330">
                  <c:v>3.0066469313638722</c:v>
                </c:pt>
                <c:pt idx="331">
                  <c:v>3.0873989074373607</c:v>
                </c:pt>
                <c:pt idx="332">
                  <c:v>3.0851283303323465</c:v>
                </c:pt>
                <c:pt idx="333">
                  <c:v>3.1907010101626638</c:v>
                </c:pt>
                <c:pt idx="334">
                  <c:v>3.0786553544724877</c:v>
                </c:pt>
                <c:pt idx="335">
                  <c:v>3.136848048341319</c:v>
                </c:pt>
                <c:pt idx="336">
                  <c:v>3.1162114322336496</c:v>
                </c:pt>
                <c:pt idx="337">
                  <c:v>3.0099520859401228</c:v>
                </c:pt>
                <c:pt idx="338">
                  <c:v>3.0216986602374338</c:v>
                </c:pt>
                <c:pt idx="339">
                  <c:v>3.2318094424268318</c:v>
                </c:pt>
                <c:pt idx="340">
                  <c:v>3.12134769737846</c:v>
                </c:pt>
                <c:pt idx="341">
                  <c:v>3.0630542924283577</c:v>
                </c:pt>
                <c:pt idx="342">
                  <c:v>3.1386516922513503</c:v>
                </c:pt>
                <c:pt idx="343">
                  <c:v>3.1918820764793847</c:v>
                </c:pt>
                <c:pt idx="344">
                  <c:v>3.0767509994811855</c:v>
                </c:pt>
                <c:pt idx="345">
                  <c:v>3.1101596118045594</c:v>
                </c:pt>
                <c:pt idx="346">
                  <c:v>3.0884243293557541</c:v>
                </c:pt>
                <c:pt idx="347">
                  <c:v>3.1771233252967925</c:v>
                </c:pt>
                <c:pt idx="348">
                  <c:v>3.2334391308328501</c:v>
                </c:pt>
                <c:pt idx="349">
                  <c:v>3.2705740531632435</c:v>
                </c:pt>
                <c:pt idx="350">
                  <c:v>3.1235084078493607</c:v>
                </c:pt>
                <c:pt idx="351">
                  <c:v>3.125495162816248</c:v>
                </c:pt>
                <c:pt idx="352">
                  <c:v>3.2547166356395154</c:v>
                </c:pt>
                <c:pt idx="353">
                  <c:v>3.1602954191717276</c:v>
                </c:pt>
                <c:pt idx="354">
                  <c:v>3.2274147770622883</c:v>
                </c:pt>
                <c:pt idx="355">
                  <c:v>3.0904110843226418</c:v>
                </c:pt>
                <c:pt idx="356">
                  <c:v>3.1536942655720694</c:v>
                </c:pt>
                <c:pt idx="357">
                  <c:v>3.1295236060670799</c:v>
                </c:pt>
                <c:pt idx="358">
                  <c:v>3.1522385326700646</c:v>
                </c:pt>
                <c:pt idx="359">
                  <c:v>3.278200628681295</c:v>
                </c:pt>
                <c:pt idx="360">
                  <c:v>3.0308084353160192</c:v>
                </c:pt>
                <c:pt idx="361">
                  <c:v>3.1000976592303231</c:v>
                </c:pt>
                <c:pt idx="362">
                  <c:v>3.056114383373516</c:v>
                </c:pt>
                <c:pt idx="363">
                  <c:v>3.18561967833491</c:v>
                </c:pt>
                <c:pt idx="364">
                  <c:v>3.1112857448042237</c:v>
                </c:pt>
                <c:pt idx="365">
                  <c:v>3.2030701620532853</c:v>
                </c:pt>
                <c:pt idx="366">
                  <c:v>3.2407544175542466</c:v>
                </c:pt>
                <c:pt idx="367">
                  <c:v>3.1373607593005159</c:v>
                </c:pt>
                <c:pt idx="368">
                  <c:v>3.1826715903195288</c:v>
                </c:pt>
                <c:pt idx="369">
                  <c:v>3.2161534470656452</c:v>
                </c:pt>
                <c:pt idx="370">
                  <c:v>3.2888760032959992</c:v>
                </c:pt>
                <c:pt idx="371">
                  <c:v>3.1235541856135747</c:v>
                </c:pt>
                <c:pt idx="372">
                  <c:v>3.2322855311746572</c:v>
                </c:pt>
                <c:pt idx="373">
                  <c:v>3.201257362590411</c:v>
                </c:pt>
                <c:pt idx="374">
                  <c:v>3.0017944883571888</c:v>
                </c:pt>
                <c:pt idx="375">
                  <c:v>3.1372417371135595</c:v>
                </c:pt>
                <c:pt idx="376">
                  <c:v>3.1847773674733726</c:v>
                </c:pt>
                <c:pt idx="377">
                  <c:v>3.2419446394238105</c:v>
                </c:pt>
                <c:pt idx="378">
                  <c:v>3.0368785668507949</c:v>
                </c:pt>
                <c:pt idx="379">
                  <c:v>3.2119052705465867</c:v>
                </c:pt>
                <c:pt idx="380">
                  <c:v>3.2395916623432113</c:v>
                </c:pt>
                <c:pt idx="381">
                  <c:v>3.180977813043611</c:v>
                </c:pt>
                <c:pt idx="382">
                  <c:v>3.1450331125827815</c:v>
                </c:pt>
                <c:pt idx="383">
                  <c:v>3.1589587084566788</c:v>
                </c:pt>
                <c:pt idx="384">
                  <c:v>3.008478041932432</c:v>
                </c:pt>
                <c:pt idx="385">
                  <c:v>3.2578020569475385</c:v>
                </c:pt>
                <c:pt idx="386">
                  <c:v>3.1082277901547291</c:v>
                </c:pt>
                <c:pt idx="387">
                  <c:v>3.2052400280770286</c:v>
                </c:pt>
                <c:pt idx="388">
                  <c:v>3.0530106509598069</c:v>
                </c:pt>
                <c:pt idx="389">
                  <c:v>3.246028015991699</c:v>
                </c:pt>
                <c:pt idx="390">
                  <c:v>3.0769707327494125</c:v>
                </c:pt>
                <c:pt idx="391">
                  <c:v>3.1305215613269448</c:v>
                </c:pt>
                <c:pt idx="392">
                  <c:v>3.1220435193945129</c:v>
                </c:pt>
                <c:pt idx="393">
                  <c:v>3.0909512619403667</c:v>
                </c:pt>
                <c:pt idx="394">
                  <c:v>3.0078554643391215</c:v>
                </c:pt>
                <c:pt idx="395">
                  <c:v>3.2050019837031161</c:v>
                </c:pt>
                <c:pt idx="396">
                  <c:v>3.0892300180059205</c:v>
                </c:pt>
                <c:pt idx="397">
                  <c:v>3.2470534379100924</c:v>
                </c:pt>
                <c:pt idx="398">
                  <c:v>3.0010071108127079</c:v>
                </c:pt>
                <c:pt idx="399">
                  <c:v>3.0268074587237161</c:v>
                </c:pt>
                <c:pt idx="400">
                  <c:v>3.290560625019074</c:v>
                </c:pt>
                <c:pt idx="401">
                  <c:v>3.2154942472609638</c:v>
                </c:pt>
                <c:pt idx="402">
                  <c:v>3.0376110110782188</c:v>
                </c:pt>
                <c:pt idx="403">
                  <c:v>3.0595019379253516</c:v>
                </c:pt>
                <c:pt idx="404">
                  <c:v>3.0617908261360514</c:v>
                </c:pt>
                <c:pt idx="405">
                  <c:v>3.0816034424878689</c:v>
                </c:pt>
                <c:pt idx="406">
                  <c:v>3.0174138615070039</c:v>
                </c:pt>
                <c:pt idx="407">
                  <c:v>3.169579149754326</c:v>
                </c:pt>
                <c:pt idx="408">
                  <c:v>3.1760155034028137</c:v>
                </c:pt>
                <c:pt idx="409">
                  <c:v>3.2524094363231297</c:v>
                </c:pt>
                <c:pt idx="410">
                  <c:v>3.0961973937192906</c:v>
                </c:pt>
                <c:pt idx="411">
                  <c:v>3.2639454329050568</c:v>
                </c:pt>
                <c:pt idx="412">
                  <c:v>3.181115146336253</c:v>
                </c:pt>
                <c:pt idx="413">
                  <c:v>3.2940855128635516</c:v>
                </c:pt>
                <c:pt idx="414">
                  <c:v>3.1233252967925047</c:v>
                </c:pt>
                <c:pt idx="415">
                  <c:v>3.0274391918698691</c:v>
                </c:pt>
                <c:pt idx="416">
                  <c:v>3.2372844630268256</c:v>
                </c:pt>
                <c:pt idx="417">
                  <c:v>3.169524216437269</c:v>
                </c:pt>
                <c:pt idx="418">
                  <c:v>3.2791985839411604</c:v>
                </c:pt>
                <c:pt idx="419">
                  <c:v>3.1603686635944701</c:v>
                </c:pt>
                <c:pt idx="420">
                  <c:v>3.2545060579241309</c:v>
                </c:pt>
                <c:pt idx="421">
                  <c:v>3.2757744071779533</c:v>
                </c:pt>
                <c:pt idx="422">
                  <c:v>3.2127658925138096</c:v>
                </c:pt>
                <c:pt idx="423">
                  <c:v>3.0159215063936275</c:v>
                </c:pt>
                <c:pt idx="424">
                  <c:v>3.2300881984923855</c:v>
                </c:pt>
                <c:pt idx="425">
                  <c:v>3.2815790276802881</c:v>
                </c:pt>
                <c:pt idx="426">
                  <c:v>3.2790612506485184</c:v>
                </c:pt>
                <c:pt idx="427">
                  <c:v>3.0377391888180183</c:v>
                </c:pt>
                <c:pt idx="428">
                  <c:v>3.286138492996002</c:v>
                </c:pt>
                <c:pt idx="429">
                  <c:v>3.0648304696798609</c:v>
                </c:pt>
                <c:pt idx="430">
                  <c:v>3.076622821741386</c:v>
                </c:pt>
                <c:pt idx="431">
                  <c:v>3.2973906674398021</c:v>
                </c:pt>
                <c:pt idx="432">
                  <c:v>3.1070558793908507</c:v>
                </c:pt>
                <c:pt idx="433">
                  <c:v>3.0501541184728538</c:v>
                </c:pt>
                <c:pt idx="434">
                  <c:v>3.2851130710776086</c:v>
                </c:pt>
                <c:pt idx="435">
                  <c:v>3.2318643757438887</c:v>
                </c:pt>
                <c:pt idx="436">
                  <c:v>3.177059236426893</c:v>
                </c:pt>
                <c:pt idx="437">
                  <c:v>3.0462996307260353</c:v>
                </c:pt>
                <c:pt idx="438">
                  <c:v>3.0026734214300972</c:v>
                </c:pt>
                <c:pt idx="439">
                  <c:v>3.1810876796777245</c:v>
                </c:pt>
                <c:pt idx="440">
                  <c:v>3.0176610614337598</c:v>
                </c:pt>
                <c:pt idx="441">
                  <c:v>3.1837427900021362</c:v>
                </c:pt>
                <c:pt idx="442">
                  <c:v>3.0835627307962281</c:v>
                </c:pt>
                <c:pt idx="443">
                  <c:v>3.225428022095401</c:v>
                </c:pt>
                <c:pt idx="444">
                  <c:v>3.0251960814233834</c:v>
                </c:pt>
                <c:pt idx="445">
                  <c:v>3.0520859401226845</c:v>
                </c:pt>
                <c:pt idx="446">
                  <c:v>3.1755668813135167</c:v>
                </c:pt>
                <c:pt idx="447">
                  <c:v>3.2231574449903868</c:v>
                </c:pt>
                <c:pt idx="448">
                  <c:v>3.0082766197698905</c:v>
                </c:pt>
                <c:pt idx="449">
                  <c:v>3.2376689962462235</c:v>
                </c:pt>
                <c:pt idx="450">
                  <c:v>3.257518234809412</c:v>
                </c:pt>
                <c:pt idx="451">
                  <c:v>3.1479903561510056</c:v>
                </c:pt>
                <c:pt idx="452">
                  <c:v>3.125357829523606</c:v>
                </c:pt>
                <c:pt idx="453">
                  <c:v>3.2609698782311471</c:v>
                </c:pt>
                <c:pt idx="454">
                  <c:v>3.0767967772453995</c:v>
                </c:pt>
                <c:pt idx="455">
                  <c:v>3.1265846736045413</c:v>
                </c:pt>
                <c:pt idx="456">
                  <c:v>3.0221381267738883</c:v>
                </c:pt>
                <c:pt idx="457">
                  <c:v>3.1141697439497054</c:v>
                </c:pt>
                <c:pt idx="458">
                  <c:v>3.0868861964781642</c:v>
                </c:pt>
                <c:pt idx="459">
                  <c:v>3.1760155034028137</c:v>
                </c:pt>
                <c:pt idx="460">
                  <c:v>3.0691976683858759</c:v>
                </c:pt>
                <c:pt idx="461">
                  <c:v>3.2986175115207375</c:v>
                </c:pt>
                <c:pt idx="462">
                  <c:v>3.2847926267281107</c:v>
                </c:pt>
                <c:pt idx="463">
                  <c:v>3.2412762840662861</c:v>
                </c:pt>
                <c:pt idx="464">
                  <c:v>3.1993621631519518</c:v>
                </c:pt>
                <c:pt idx="465">
                  <c:v>3.0623310037537768</c:v>
                </c:pt>
                <c:pt idx="466">
                  <c:v>3.2485457930234687</c:v>
                </c:pt>
                <c:pt idx="467">
                  <c:v>3.2327982421338541</c:v>
                </c:pt>
                <c:pt idx="468">
                  <c:v>3.2452864162114321</c:v>
                </c:pt>
                <c:pt idx="469">
                  <c:v>3.1375438703573719</c:v>
                </c:pt>
                <c:pt idx="470">
                  <c:v>3.0747825556199837</c:v>
                </c:pt>
                <c:pt idx="471">
                  <c:v>3.0639515366069521</c:v>
                </c:pt>
                <c:pt idx="472">
                  <c:v>3.2769280068361462</c:v>
                </c:pt>
                <c:pt idx="473">
                  <c:v>3.0781334879604478</c:v>
                </c:pt>
                <c:pt idx="474">
                  <c:v>3.1161748100222786</c:v>
                </c:pt>
                <c:pt idx="475">
                  <c:v>3.2885372478408152</c:v>
                </c:pt>
                <c:pt idx="476">
                  <c:v>3.0390301217688527</c:v>
                </c:pt>
                <c:pt idx="477">
                  <c:v>3.0971770378734704</c:v>
                </c:pt>
                <c:pt idx="478">
                  <c:v>3.1189397869808038</c:v>
                </c:pt>
                <c:pt idx="479">
                  <c:v>3.0382610553300577</c:v>
                </c:pt>
                <c:pt idx="480">
                  <c:v>3.1886867885372476</c:v>
                </c:pt>
                <c:pt idx="481">
                  <c:v>3.2044160283211767</c:v>
                </c:pt>
                <c:pt idx="482">
                  <c:v>3.1603595080416271</c:v>
                </c:pt>
                <c:pt idx="483">
                  <c:v>3.0602893154698325</c:v>
                </c:pt>
                <c:pt idx="484">
                  <c:v>3.2327524643696401</c:v>
                </c:pt>
                <c:pt idx="485">
                  <c:v>3.2437940610980558</c:v>
                </c:pt>
                <c:pt idx="486">
                  <c:v>3.0862636188848538</c:v>
                </c:pt>
                <c:pt idx="487">
                  <c:v>3.0547044282357252</c:v>
                </c:pt>
                <c:pt idx="488">
                  <c:v>3.0653889584032714</c:v>
                </c:pt>
                <c:pt idx="489">
                  <c:v>3.2309121982482374</c:v>
                </c:pt>
                <c:pt idx="490">
                  <c:v>3.1485580004272591</c:v>
                </c:pt>
                <c:pt idx="491">
                  <c:v>3.2120151371807002</c:v>
                </c:pt>
                <c:pt idx="492">
                  <c:v>3.0055940427869503</c:v>
                </c:pt>
                <c:pt idx="493">
                  <c:v>3.0905575731681263</c:v>
                </c:pt>
                <c:pt idx="494">
                  <c:v>3.1426709799493393</c:v>
                </c:pt>
                <c:pt idx="495">
                  <c:v>3.0506576738792077</c:v>
                </c:pt>
                <c:pt idx="496">
                  <c:v>3.2346568193609424</c:v>
                </c:pt>
                <c:pt idx="497">
                  <c:v>3.294204535050508</c:v>
                </c:pt>
                <c:pt idx="498">
                  <c:v>3.0451002533036284</c:v>
                </c:pt>
                <c:pt idx="499">
                  <c:v>3.2545152134769739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0-45EE-95E0-700229ABF847}"/>
            </c:ext>
          </c:extLst>
        </c:ser>
        <c:ser>
          <c:idx val="3"/>
          <c:order val="3"/>
          <c:tx>
            <c:v>Group 4</c:v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Data!$D$2:$D$501</c:f>
              <c:numCache>
                <c:formatCode>General</c:formatCode>
                <c:ptCount val="500"/>
                <c:pt idx="0">
                  <c:v>24</c:v>
                </c:pt>
                <c:pt idx="1">
                  <c:v>30</c:v>
                </c:pt>
              </c:numCache>
            </c:numRef>
          </c:xVal>
          <c:yVal>
            <c:numRef>
              <c:f>'Dot plot info.'!$K$8:$K$507</c:f>
              <c:numCache>
                <c:formatCode>0.00</c:formatCode>
                <c:ptCount val="500"/>
                <c:pt idx="0">
                  <c:v>4.0982024597918638</c:v>
                </c:pt>
                <c:pt idx="1">
                  <c:v>4.0247749259926149</c:v>
                </c:pt>
                <c:pt idx="2">
                  <c:v>4.2062379833368935</c:v>
                </c:pt>
                <c:pt idx="3">
                  <c:v>4.2781090731528675</c:v>
                </c:pt>
                <c:pt idx="4">
                  <c:v>4.0536973174230173</c:v>
                </c:pt>
                <c:pt idx="5">
                  <c:v>4.1418195135349594</c:v>
                </c:pt>
                <c:pt idx="6">
                  <c:v>4.2354808191167947</c:v>
                </c:pt>
                <c:pt idx="7">
                  <c:v>4.1432935575426493</c:v>
                </c:pt>
                <c:pt idx="8">
                  <c:v>4.0855586413159584</c:v>
                </c:pt>
                <c:pt idx="9">
                  <c:v>4.2269112216559339</c:v>
                </c:pt>
                <c:pt idx="10">
                  <c:v>4.1672444837794123</c:v>
                </c:pt>
                <c:pt idx="11">
                  <c:v>4.1630787072359388</c:v>
                </c:pt>
                <c:pt idx="12">
                  <c:v>4.0009063997314369</c:v>
                </c:pt>
                <c:pt idx="13">
                  <c:v>4.2947172460097045</c:v>
                </c:pt>
                <c:pt idx="14">
                  <c:v>4.0292428357799004</c:v>
                </c:pt>
                <c:pt idx="15">
                  <c:v>4.2211981566820276</c:v>
                </c:pt>
                <c:pt idx="16">
                  <c:v>4.0199591051973025</c:v>
                </c:pt>
                <c:pt idx="17">
                  <c:v>4.2198980681783498</c:v>
                </c:pt>
                <c:pt idx="18">
                  <c:v>4.2060548722800375</c:v>
                </c:pt>
                <c:pt idx="19">
                  <c:v>4.0051087984862823</c:v>
                </c:pt>
                <c:pt idx="20">
                  <c:v>4.0635029145176551</c:v>
                </c:pt>
                <c:pt idx="21">
                  <c:v>4.2245857112338632</c:v>
                </c:pt>
                <c:pt idx="22">
                  <c:v>4.1265663624988553</c:v>
                </c:pt>
                <c:pt idx="23">
                  <c:v>4.0934598834192935</c:v>
                </c:pt>
                <c:pt idx="24">
                  <c:v>4.2404431287575912</c:v>
                </c:pt>
                <c:pt idx="25">
                  <c:v>4.1658345286416214</c:v>
                </c:pt>
                <c:pt idx="26">
                  <c:v>4.2515396588030638</c:v>
                </c:pt>
                <c:pt idx="27">
                  <c:v>4.0436353648487806</c:v>
                </c:pt>
                <c:pt idx="28">
                  <c:v>4.1352275154881433</c:v>
                </c:pt>
                <c:pt idx="29">
                  <c:v>4.0232001709036531</c:v>
                </c:pt>
                <c:pt idx="30">
                  <c:v>4.1610370189519941</c:v>
                </c:pt>
                <c:pt idx="31">
                  <c:v>4.0792046876430552</c:v>
                </c:pt>
                <c:pt idx="32">
                  <c:v>4.1954161198767048</c:v>
                </c:pt>
                <c:pt idx="33">
                  <c:v>4.0861812189092683</c:v>
                </c:pt>
                <c:pt idx="34">
                  <c:v>4.241962950529496</c:v>
                </c:pt>
                <c:pt idx="35">
                  <c:v>4.0774651326029234</c:v>
                </c:pt>
                <c:pt idx="36">
                  <c:v>4.1191503646961882</c:v>
                </c:pt>
                <c:pt idx="37">
                  <c:v>4.241734061708426</c:v>
                </c:pt>
                <c:pt idx="38">
                  <c:v>4.0755699331644646</c:v>
                </c:pt>
                <c:pt idx="39">
                  <c:v>4.056920072023682</c:v>
                </c:pt>
                <c:pt idx="40">
                  <c:v>4.2426679280983919</c:v>
                </c:pt>
                <c:pt idx="41">
                  <c:v>4.161769463179418</c:v>
                </c:pt>
                <c:pt idx="42">
                  <c:v>4.1249549851985226</c:v>
                </c:pt>
                <c:pt idx="43">
                  <c:v>4.064775536362804</c:v>
                </c:pt>
                <c:pt idx="44">
                  <c:v>4.2277718436231577</c:v>
                </c:pt>
                <c:pt idx="45">
                  <c:v>4.0906765953550828</c:v>
                </c:pt>
                <c:pt idx="46">
                  <c:v>4.1225196081423388</c:v>
                </c:pt>
                <c:pt idx="47">
                  <c:v>4.064455092013306</c:v>
                </c:pt>
                <c:pt idx="48">
                  <c:v>4.1493636890774255</c:v>
                </c:pt>
                <c:pt idx="49">
                  <c:v>4.1328104495376445</c:v>
                </c:pt>
                <c:pt idx="50">
                  <c:v>4.1575212866603595</c:v>
                </c:pt>
                <c:pt idx="51">
                  <c:v>4.1231147190771207</c:v>
                </c:pt>
                <c:pt idx="52">
                  <c:v>4.0829309976500747</c:v>
                </c:pt>
                <c:pt idx="53">
                  <c:v>4.1399517807550277</c:v>
                </c:pt>
                <c:pt idx="54">
                  <c:v>4.2635608996856593</c:v>
                </c:pt>
                <c:pt idx="55">
                  <c:v>4.2990844447157199</c:v>
                </c:pt>
                <c:pt idx="56">
                  <c:v>4.2920529801324498</c:v>
                </c:pt>
                <c:pt idx="57">
                  <c:v>4.1988860744041263</c:v>
                </c:pt>
                <c:pt idx="58">
                  <c:v>4.0060426648762473</c:v>
                </c:pt>
                <c:pt idx="59">
                  <c:v>4.2294198431348615</c:v>
                </c:pt>
                <c:pt idx="60">
                  <c:v>4.2158696249275183</c:v>
                </c:pt>
                <c:pt idx="61">
                  <c:v>4.2188268684957428</c:v>
                </c:pt>
                <c:pt idx="62">
                  <c:v>4.169753105258339</c:v>
                </c:pt>
                <c:pt idx="63">
                  <c:v>4.2173894466994231</c:v>
                </c:pt>
                <c:pt idx="64">
                  <c:v>4.1566240424817655</c:v>
                </c:pt>
                <c:pt idx="65">
                  <c:v>4.1189580980864893</c:v>
                </c:pt>
                <c:pt idx="66">
                  <c:v>4.2462843714712974</c:v>
                </c:pt>
                <c:pt idx="67">
                  <c:v>4.2199804681539357</c:v>
                </c:pt>
                <c:pt idx="68">
                  <c:v>4.2671681875057219</c:v>
                </c:pt>
                <c:pt idx="69">
                  <c:v>4.015930661946471</c:v>
                </c:pt>
                <c:pt idx="70">
                  <c:v>4.121558275093844</c:v>
                </c:pt>
                <c:pt idx="71">
                  <c:v>4.0353770561845757</c:v>
                </c:pt>
                <c:pt idx="72">
                  <c:v>4.1383861812189089</c:v>
                </c:pt>
                <c:pt idx="73">
                  <c:v>4.1113589892269662</c:v>
                </c:pt>
                <c:pt idx="74">
                  <c:v>4.2633686330759604</c:v>
                </c:pt>
                <c:pt idx="75">
                  <c:v>4.0904843287453838</c:v>
                </c:pt>
                <c:pt idx="76">
                  <c:v>4.1868007446516309</c:v>
                </c:pt>
                <c:pt idx="77">
                  <c:v>4.2793176061281164</c:v>
                </c:pt>
                <c:pt idx="78">
                  <c:v>4.1087954344309825</c:v>
                </c:pt>
                <c:pt idx="79">
                  <c:v>4.1284157841731011</c:v>
                </c:pt>
                <c:pt idx="80">
                  <c:v>4.0419873653370768</c:v>
                </c:pt>
                <c:pt idx="81">
                  <c:v>4.2538193914609206</c:v>
                </c:pt>
                <c:pt idx="82">
                  <c:v>4.0517929624317146</c:v>
                </c:pt>
                <c:pt idx="83">
                  <c:v>4.2959898678548543</c:v>
                </c:pt>
                <c:pt idx="84">
                  <c:v>4.234134952848903</c:v>
                </c:pt>
                <c:pt idx="85">
                  <c:v>4.1163487655262916</c:v>
                </c:pt>
                <c:pt idx="86">
                  <c:v>4.1306497390667438</c:v>
                </c:pt>
                <c:pt idx="87">
                  <c:v>4.1312356944486828</c:v>
                </c:pt>
                <c:pt idx="88">
                  <c:v>4.2814874721518601</c:v>
                </c:pt>
                <c:pt idx="89">
                  <c:v>4.1833857234412672</c:v>
                </c:pt>
                <c:pt idx="90">
                  <c:v>4.2154667806024353</c:v>
                </c:pt>
                <c:pt idx="91">
                  <c:v>4.2509170812097539</c:v>
                </c:pt>
                <c:pt idx="92">
                  <c:v>4.0778862880336924</c:v>
                </c:pt>
                <c:pt idx="93">
                  <c:v>4.2938291573839535</c:v>
                </c:pt>
                <c:pt idx="94">
                  <c:v>4.1956999420148318</c:v>
                </c:pt>
                <c:pt idx="95">
                  <c:v>4.1379741813409829</c:v>
                </c:pt>
                <c:pt idx="96">
                  <c:v>4.0802667317728201</c:v>
                </c:pt>
                <c:pt idx="97">
                  <c:v>4.2965483565782652</c:v>
                </c:pt>
                <c:pt idx="98">
                  <c:v>4.1676290169988102</c:v>
                </c:pt>
                <c:pt idx="99">
                  <c:v>4.1290749839777829</c:v>
                </c:pt>
                <c:pt idx="100">
                  <c:v>4.2961638233588673</c:v>
                </c:pt>
                <c:pt idx="101">
                  <c:v>4.2378887295144505</c:v>
                </c:pt>
                <c:pt idx="102">
                  <c:v>4.0218726157414473</c:v>
                </c:pt>
                <c:pt idx="103">
                  <c:v>4.1020935697500533</c:v>
                </c:pt>
                <c:pt idx="104">
                  <c:v>4.1711447492904448</c:v>
                </c:pt>
                <c:pt idx="105">
                  <c:v>4.2491317484054081</c:v>
                </c:pt>
                <c:pt idx="106">
                  <c:v>4.2309121982482374</c:v>
                </c:pt>
                <c:pt idx="107">
                  <c:v>4.2636432996612443</c:v>
                </c:pt>
                <c:pt idx="108">
                  <c:v>4.2764336069826347</c:v>
                </c:pt>
                <c:pt idx="109">
                  <c:v>4.1340464491714224</c:v>
                </c:pt>
                <c:pt idx="110">
                  <c:v>4.2365153965880307</c:v>
                </c:pt>
                <c:pt idx="111">
                  <c:v>4.13649098178045</c:v>
                </c:pt>
                <c:pt idx="112">
                  <c:v>4.0962706381420331</c:v>
                </c:pt>
                <c:pt idx="113">
                  <c:v>4.1563402203436386</c:v>
                </c:pt>
                <c:pt idx="114">
                  <c:v>4.1373241370891449</c:v>
                </c:pt>
                <c:pt idx="115">
                  <c:v>4.2471633045442063</c:v>
                </c:pt>
                <c:pt idx="116">
                  <c:v>4.0155369731742301</c:v>
                </c:pt>
                <c:pt idx="117">
                  <c:v>4.0272011474959566</c:v>
                </c:pt>
                <c:pt idx="118">
                  <c:v>4.2763054292428357</c:v>
                </c:pt>
                <c:pt idx="119">
                  <c:v>4.2133884701071196</c:v>
                </c:pt>
                <c:pt idx="120">
                  <c:v>4.0071779534287542</c:v>
                </c:pt>
                <c:pt idx="121">
                  <c:v>4.2927762688070317</c:v>
                </c:pt>
                <c:pt idx="122">
                  <c:v>4.2282479323709827</c:v>
                </c:pt>
                <c:pt idx="123">
                  <c:v>4.1315836054567097</c:v>
                </c:pt>
                <c:pt idx="124">
                  <c:v>4.1197271645252842</c:v>
                </c:pt>
                <c:pt idx="125">
                  <c:v>4.1216406750694299</c:v>
                </c:pt>
                <c:pt idx="126">
                  <c:v>4.1873043000579848</c:v>
                </c:pt>
                <c:pt idx="127">
                  <c:v>4.1643971068453016</c:v>
                </c:pt>
                <c:pt idx="128">
                  <c:v>4.0647938474684899</c:v>
                </c:pt>
                <c:pt idx="129">
                  <c:v>4.1923856318857391</c:v>
                </c:pt>
                <c:pt idx="130">
                  <c:v>4.2544419690542314</c:v>
                </c:pt>
                <c:pt idx="131">
                  <c:v>4.1281960509048741</c:v>
                </c:pt>
                <c:pt idx="132">
                  <c:v>4.0045777764213994</c:v>
                </c:pt>
                <c:pt idx="133">
                  <c:v>4.1810052797021395</c:v>
                </c:pt>
                <c:pt idx="134">
                  <c:v>4.0249580370494709</c:v>
                </c:pt>
                <c:pt idx="135">
                  <c:v>4.2805261391033662</c:v>
                </c:pt>
                <c:pt idx="136">
                  <c:v>4.1393932920316168</c:v>
                </c:pt>
                <c:pt idx="137">
                  <c:v>4.1484939115573596</c:v>
                </c:pt>
                <c:pt idx="138">
                  <c:v>4.2760307626575518</c:v>
                </c:pt>
                <c:pt idx="139">
                  <c:v>4.007672353282266</c:v>
                </c:pt>
                <c:pt idx="140">
                  <c:v>4.2950926236762594</c:v>
                </c:pt>
                <c:pt idx="141">
                  <c:v>4.1283059175389871</c:v>
                </c:pt>
                <c:pt idx="142">
                  <c:v>4.1541062654499958</c:v>
                </c:pt>
                <c:pt idx="143">
                  <c:v>4.1121280556657611</c:v>
                </c:pt>
                <c:pt idx="144">
                  <c:v>4.1106448561052282</c:v>
                </c:pt>
                <c:pt idx="145">
                  <c:v>4.0138340403454693</c:v>
                </c:pt>
                <c:pt idx="146">
                  <c:v>4.0625232703634753</c:v>
                </c:pt>
                <c:pt idx="147">
                  <c:v>4.000082399975585</c:v>
                </c:pt>
                <c:pt idx="148">
                  <c:v>4.1255958738975185</c:v>
                </c:pt>
                <c:pt idx="149">
                  <c:v>4.0459517197180093</c:v>
                </c:pt>
                <c:pt idx="150">
                  <c:v>4.0489272743919189</c:v>
                </c:pt>
                <c:pt idx="151">
                  <c:v>4.2689535203100677</c:v>
                </c:pt>
                <c:pt idx="152">
                  <c:v>4.1675832392345962</c:v>
                </c:pt>
                <c:pt idx="153">
                  <c:v>4.1004821924497206</c:v>
                </c:pt>
                <c:pt idx="154">
                  <c:v>4.2928128910184027</c:v>
                </c:pt>
                <c:pt idx="155">
                  <c:v>4.1948484756004518</c:v>
                </c:pt>
                <c:pt idx="156">
                  <c:v>4.1398236030152287</c:v>
                </c:pt>
                <c:pt idx="157">
                  <c:v>4.1757133701590012</c:v>
                </c:pt>
                <c:pt idx="158">
                  <c:v>4.0929929502243114</c:v>
                </c:pt>
                <c:pt idx="159">
                  <c:v>4.0201055940427866</c:v>
                </c:pt>
                <c:pt idx="160">
                  <c:v>4.2086275826288642</c:v>
                </c:pt>
                <c:pt idx="161">
                  <c:v>4.2799035615100562</c:v>
                </c:pt>
                <c:pt idx="162">
                  <c:v>4.1551408429212318</c:v>
                </c:pt>
                <c:pt idx="163">
                  <c:v>4.2407727286599322</c:v>
                </c:pt>
                <c:pt idx="164">
                  <c:v>4.0908780175176247</c:v>
                </c:pt>
                <c:pt idx="165">
                  <c:v>4.0187322611163667</c:v>
                </c:pt>
                <c:pt idx="166">
                  <c:v>4.0792504654072692</c:v>
                </c:pt>
                <c:pt idx="167">
                  <c:v>4.2940946684163945</c:v>
                </c:pt>
                <c:pt idx="168">
                  <c:v>4.1415540025025175</c:v>
                </c:pt>
                <c:pt idx="169">
                  <c:v>4.2829157383953369</c:v>
                </c:pt>
                <c:pt idx="170">
                  <c:v>4.0471510971404161</c:v>
                </c:pt>
                <c:pt idx="171">
                  <c:v>4.2460371715445415</c:v>
                </c:pt>
                <c:pt idx="172">
                  <c:v>4.0412274544511249</c:v>
                </c:pt>
                <c:pt idx="173">
                  <c:v>4.1355479598376412</c:v>
                </c:pt>
                <c:pt idx="174">
                  <c:v>4.1100131229590744</c:v>
                </c:pt>
                <c:pt idx="175">
                  <c:v>4.0787652211066012</c:v>
                </c:pt>
                <c:pt idx="176">
                  <c:v>4.1835413678395943</c:v>
                </c:pt>
                <c:pt idx="177">
                  <c:v>4.2997436445204018</c:v>
                </c:pt>
                <c:pt idx="178">
                  <c:v>4.0758445997497486</c:v>
                </c:pt>
                <c:pt idx="179">
                  <c:v>4.1781853694265569</c:v>
                </c:pt>
                <c:pt idx="180">
                  <c:v>4.0627338480788602</c:v>
                </c:pt>
                <c:pt idx="181">
                  <c:v>4.0460341196935943</c:v>
                </c:pt>
                <c:pt idx="182">
                  <c:v>4.2969878231147192</c:v>
                </c:pt>
                <c:pt idx="183">
                  <c:v>4.0213782158879363</c:v>
                </c:pt>
                <c:pt idx="184">
                  <c:v>4.2611255226294746</c:v>
                </c:pt>
                <c:pt idx="185">
                  <c:v>4.0799554429761651</c:v>
                </c:pt>
                <c:pt idx="186">
                  <c:v>4.0576067384868919</c:v>
                </c:pt>
                <c:pt idx="187">
                  <c:v>4.1641590624713887</c:v>
                </c:pt>
                <c:pt idx="188">
                  <c:v>4.2366161076693016</c:v>
                </c:pt>
                <c:pt idx="189">
                  <c:v>4.0294717246009704</c:v>
                </c:pt>
                <c:pt idx="190">
                  <c:v>4.161229285561693</c:v>
                </c:pt>
                <c:pt idx="191">
                  <c:v>4.0285378582110054</c:v>
                </c:pt>
                <c:pt idx="192">
                  <c:v>4.0101992858668787</c:v>
                </c:pt>
                <c:pt idx="193">
                  <c:v>4.1325357829523606</c:v>
                </c:pt>
                <c:pt idx="194">
                  <c:v>4.1181890316476943</c:v>
                </c:pt>
                <c:pt idx="195">
                  <c:v>4.1902523880733664</c:v>
                </c:pt>
                <c:pt idx="196">
                  <c:v>4.0534684286019473</c:v>
                </c:pt>
                <c:pt idx="197">
                  <c:v>4.2245307779168062</c:v>
                </c:pt>
                <c:pt idx="198">
                  <c:v>4.1331858272041995</c:v>
                </c:pt>
                <c:pt idx="199">
                  <c:v>4.1662373729667044</c:v>
                </c:pt>
                <c:pt idx="200">
                  <c:v>4.2760856959746087</c:v>
                </c:pt>
                <c:pt idx="201">
                  <c:v>4.225803399761956</c:v>
                </c:pt>
                <c:pt idx="202">
                  <c:v>4.0927274391918695</c:v>
                </c:pt>
                <c:pt idx="203">
                  <c:v>4.1021485030671103</c:v>
                </c:pt>
                <c:pt idx="204">
                  <c:v>4.2132786034730065</c:v>
                </c:pt>
                <c:pt idx="205">
                  <c:v>4.0291879024628434</c:v>
                </c:pt>
                <c:pt idx="206">
                  <c:v>4.0526810510574665</c:v>
                </c:pt>
                <c:pt idx="207">
                  <c:v>4.0598406933805355</c:v>
                </c:pt>
                <c:pt idx="208">
                  <c:v>4.113409833063753</c:v>
                </c:pt>
                <c:pt idx="209">
                  <c:v>4.2874843592638934</c:v>
                </c:pt>
                <c:pt idx="210">
                  <c:v>4.1257240516373184</c:v>
                </c:pt>
                <c:pt idx="211">
                  <c:v>4.2049012726218455</c:v>
                </c:pt>
                <c:pt idx="212">
                  <c:v>4.22539139988403</c:v>
                </c:pt>
                <c:pt idx="213">
                  <c:v>4.2008911404766991</c:v>
                </c:pt>
                <c:pt idx="214">
                  <c:v>4.0689046906949065</c:v>
                </c:pt>
                <c:pt idx="215">
                  <c:v>4.0941007721182894</c:v>
                </c:pt>
                <c:pt idx="216">
                  <c:v>4.0862361522263253</c:v>
                </c:pt>
                <c:pt idx="217">
                  <c:v>4.104629657887509</c:v>
                </c:pt>
                <c:pt idx="218">
                  <c:v>4.0710654011658072</c:v>
                </c:pt>
                <c:pt idx="219">
                  <c:v>4.0629352702414012</c:v>
                </c:pt>
                <c:pt idx="220">
                  <c:v>4.2085360271004362</c:v>
                </c:pt>
                <c:pt idx="221">
                  <c:v>4.1563768425550096</c:v>
                </c:pt>
                <c:pt idx="222">
                  <c:v>4.040421765800958</c:v>
                </c:pt>
                <c:pt idx="223">
                  <c:v>4.2131229590746786</c:v>
                </c:pt>
                <c:pt idx="224">
                  <c:v>4.1679677724539932</c:v>
                </c:pt>
                <c:pt idx="225">
                  <c:v>4.2237342448194832</c:v>
                </c:pt>
                <c:pt idx="226">
                  <c:v>4.0920133060701316</c:v>
                </c:pt>
                <c:pt idx="227">
                  <c:v>4.0000640888698999</c:v>
                </c:pt>
                <c:pt idx="228">
                  <c:v>4.2908078249458299</c:v>
                </c:pt>
                <c:pt idx="229">
                  <c:v>4.0717978453932311</c:v>
                </c:pt>
                <c:pt idx="230">
                  <c:v>4.1352000488296152</c:v>
                </c:pt>
                <c:pt idx="231">
                  <c:v>4.2204016235847037</c:v>
                </c:pt>
                <c:pt idx="232">
                  <c:v>4.0413922544022949</c:v>
                </c:pt>
                <c:pt idx="233">
                  <c:v>4.1506179998168893</c:v>
                </c:pt>
                <c:pt idx="234">
                  <c:v>4.0611865596484265</c:v>
                </c:pt>
                <c:pt idx="235">
                  <c:v>4.1994628742332223</c:v>
                </c:pt>
                <c:pt idx="236">
                  <c:v>4.0096774193548388</c:v>
                </c:pt>
                <c:pt idx="237">
                  <c:v>4.2826960051271099</c:v>
                </c:pt>
                <c:pt idx="238">
                  <c:v>4.2305368205816825</c:v>
                </c:pt>
                <c:pt idx="239">
                  <c:v>4.0788018433179722</c:v>
                </c:pt>
                <c:pt idx="240">
                  <c:v>4.2986907559434799</c:v>
                </c:pt>
                <c:pt idx="241">
                  <c:v>4.1504898220770894</c:v>
                </c:pt>
                <c:pt idx="242">
                  <c:v>4.1606067079683831</c:v>
                </c:pt>
                <c:pt idx="243">
                  <c:v>4.1036774803918581</c:v>
                </c:pt>
                <c:pt idx="244">
                  <c:v>4.1120090334788051</c:v>
                </c:pt>
                <c:pt idx="245">
                  <c:v>4.0839472640156256</c:v>
                </c:pt>
                <c:pt idx="246">
                  <c:v>4.2131229590746786</c:v>
                </c:pt>
                <c:pt idx="247">
                  <c:v>4.2105685598315379</c:v>
                </c:pt>
                <c:pt idx="248">
                  <c:v>4.0413647877437668</c:v>
                </c:pt>
                <c:pt idx="249">
                  <c:v>4.0479384746848961</c:v>
                </c:pt>
                <c:pt idx="250">
                  <c:v>4.281643116550188</c:v>
                </c:pt>
                <c:pt idx="251">
                  <c:v>4.2146427808465834</c:v>
                </c:pt>
                <c:pt idx="252">
                  <c:v>4.1540238654744099</c:v>
                </c:pt>
                <c:pt idx="253">
                  <c:v>4.1298348948637349</c:v>
                </c:pt>
                <c:pt idx="254">
                  <c:v>4.2790429395428324</c:v>
                </c:pt>
                <c:pt idx="255">
                  <c:v>4.2973082674642171</c:v>
                </c:pt>
                <c:pt idx="256">
                  <c:v>4.1803552354503006</c:v>
                </c:pt>
                <c:pt idx="257">
                  <c:v>4.1269234290597243</c:v>
                </c:pt>
                <c:pt idx="258">
                  <c:v>4.0250495925778988</c:v>
                </c:pt>
                <c:pt idx="259">
                  <c:v>4.2936643574327826</c:v>
                </c:pt>
                <c:pt idx="260">
                  <c:v>4.0013183996093629</c:v>
                </c:pt>
                <c:pt idx="261">
                  <c:v>4.0339945677053128</c:v>
                </c:pt>
                <c:pt idx="262">
                  <c:v>4.0337290566728718</c:v>
                </c:pt>
                <c:pt idx="263">
                  <c:v>4.1800164799951167</c:v>
                </c:pt>
                <c:pt idx="264">
                  <c:v>4.1359508041627251</c:v>
                </c:pt>
                <c:pt idx="265">
                  <c:v>4.2307840205084384</c:v>
                </c:pt>
                <c:pt idx="266">
                  <c:v>4.2009735404522841</c:v>
                </c:pt>
                <c:pt idx="267">
                  <c:v>4.2614093447676016</c:v>
                </c:pt>
                <c:pt idx="268">
                  <c:v>4.128873561815241</c:v>
                </c:pt>
                <c:pt idx="269">
                  <c:v>4.169478438673055</c:v>
                </c:pt>
                <c:pt idx="270">
                  <c:v>4.2920163579210788</c:v>
                </c:pt>
                <c:pt idx="271">
                  <c:v>4.1590685750907923</c:v>
                </c:pt>
                <c:pt idx="272">
                  <c:v>4.2377971739860225</c:v>
                </c:pt>
                <c:pt idx="273">
                  <c:v>4.0622211371196633</c:v>
                </c:pt>
                <c:pt idx="274">
                  <c:v>4.128910184026612</c:v>
                </c:pt>
                <c:pt idx="275">
                  <c:v>4.1979430524613175</c:v>
                </c:pt>
                <c:pt idx="276">
                  <c:v>4.121027253028962</c:v>
                </c:pt>
                <c:pt idx="277">
                  <c:v>4.1686452833643601</c:v>
                </c:pt>
                <c:pt idx="278">
                  <c:v>4.0780785546433913</c:v>
                </c:pt>
                <c:pt idx="279">
                  <c:v>4.0941923276467174</c:v>
                </c:pt>
                <c:pt idx="280">
                  <c:v>4.2249519333475751</c:v>
                </c:pt>
                <c:pt idx="281">
                  <c:v>4.0833246864223147</c:v>
                </c:pt>
                <c:pt idx="282">
                  <c:v>4.0377391888180183</c:v>
                </c:pt>
                <c:pt idx="283">
                  <c:v>4.0426923429059727</c:v>
                </c:pt>
                <c:pt idx="284">
                  <c:v>4.1715201269569997</c:v>
                </c:pt>
                <c:pt idx="285">
                  <c:v>4.1232978301339767</c:v>
                </c:pt>
                <c:pt idx="286">
                  <c:v>4.2255012665181431</c:v>
                </c:pt>
                <c:pt idx="287">
                  <c:v>4.0045136875515004</c:v>
                </c:pt>
                <c:pt idx="288">
                  <c:v>4.145811334574419</c:v>
                </c:pt>
                <c:pt idx="289">
                  <c:v>4.015555284279916</c:v>
                </c:pt>
                <c:pt idx="290">
                  <c:v>4.1657338175603504</c:v>
                </c:pt>
                <c:pt idx="291">
                  <c:v>4.1944639423810539</c:v>
                </c:pt>
                <c:pt idx="292">
                  <c:v>4.1834498123111663</c:v>
                </c:pt>
                <c:pt idx="293">
                  <c:v>4.2845728934598837</c:v>
                </c:pt>
                <c:pt idx="294">
                  <c:v>4.0772179326761684</c:v>
                </c:pt>
                <c:pt idx="295">
                  <c:v>4.0685201574755085</c:v>
                </c:pt>
                <c:pt idx="296">
                  <c:v>4.0581652272103028</c:v>
                </c:pt>
                <c:pt idx="297">
                  <c:v>4.0397442548905911</c:v>
                </c:pt>
                <c:pt idx="298">
                  <c:v>4.1605151524399551</c:v>
                </c:pt>
                <c:pt idx="299">
                  <c:v>4.0114169743949706</c:v>
                </c:pt>
                <c:pt idx="300">
                  <c:v>4.0692800683614614</c:v>
                </c:pt>
                <c:pt idx="301">
                  <c:v>4.1629779961546678</c:v>
                </c:pt>
                <c:pt idx="302">
                  <c:v>4.1855555894650109</c:v>
                </c:pt>
                <c:pt idx="303">
                  <c:v>4.024079103976562</c:v>
                </c:pt>
                <c:pt idx="304">
                  <c:v>4.0291879024628434</c:v>
                </c:pt>
                <c:pt idx="305">
                  <c:v>4.1961119418927577</c:v>
                </c:pt>
                <c:pt idx="306">
                  <c:v>4.2790887173070464</c:v>
                </c:pt>
                <c:pt idx="307">
                  <c:v>4.2111362041077918</c:v>
                </c:pt>
                <c:pt idx="308">
                  <c:v>4.0508774071474347</c:v>
                </c:pt>
                <c:pt idx="309">
                  <c:v>4.0284279915768915</c:v>
                </c:pt>
                <c:pt idx="310">
                  <c:v>4.2122074037903987</c:v>
                </c:pt>
                <c:pt idx="311">
                  <c:v>4.0684286019470806</c:v>
                </c:pt>
                <c:pt idx="312">
                  <c:v>4.1354197820978422</c:v>
                </c:pt>
                <c:pt idx="313">
                  <c:v>4.0842219306009095</c:v>
                </c:pt>
                <c:pt idx="314">
                  <c:v>4.1878353221228677</c:v>
                </c:pt>
                <c:pt idx="315">
                  <c:v>4.1705313272499769</c:v>
                </c:pt>
                <c:pt idx="316">
                  <c:v>4.0594561601611376</c:v>
                </c:pt>
                <c:pt idx="317">
                  <c:v>4.0101992858668787</c:v>
                </c:pt>
                <c:pt idx="318">
                  <c:v>4.1282326731162451</c:v>
                </c:pt>
                <c:pt idx="319">
                  <c:v>4.258195745719779</c:v>
                </c:pt>
                <c:pt idx="320">
                  <c:v>4.1627582628864408</c:v>
                </c:pt>
                <c:pt idx="321">
                  <c:v>4.0630542924283581</c:v>
                </c:pt>
                <c:pt idx="322">
                  <c:v>4.1625110629596849</c:v>
                </c:pt>
                <c:pt idx="323">
                  <c:v>4.0259010589922788</c:v>
                </c:pt>
                <c:pt idx="324">
                  <c:v>4.0356242561113316</c:v>
                </c:pt>
                <c:pt idx="325">
                  <c:v>4.0969298379467149</c:v>
                </c:pt>
                <c:pt idx="326">
                  <c:v>4.2140934476760155</c:v>
                </c:pt>
                <c:pt idx="327">
                  <c:v>4.2093600268562881</c:v>
                </c:pt>
                <c:pt idx="328">
                  <c:v>4.2065034943693353</c:v>
                </c:pt>
                <c:pt idx="329">
                  <c:v>4.0509323404644917</c:v>
                </c:pt>
                <c:pt idx="330">
                  <c:v>4.1882564775536366</c:v>
                </c:pt>
                <c:pt idx="331">
                  <c:v>4.0729422894985809</c:v>
                </c:pt>
                <c:pt idx="332">
                  <c:v>4.2293649098178046</c:v>
                </c:pt>
                <c:pt idx="333">
                  <c:v>4.1366466261787771</c:v>
                </c:pt>
                <c:pt idx="334">
                  <c:v>4.1595995971556752</c:v>
                </c:pt>
                <c:pt idx="335">
                  <c:v>4.2972899563585312</c:v>
                </c:pt>
                <c:pt idx="336">
                  <c:v>4.0713034455397201</c:v>
                </c:pt>
                <c:pt idx="337">
                  <c:v>4.1255775627918334</c:v>
                </c:pt>
                <c:pt idx="338">
                  <c:v>4.2595782341990418</c:v>
                </c:pt>
                <c:pt idx="339">
                  <c:v>4.1667043061616873</c:v>
                </c:pt>
                <c:pt idx="340">
                  <c:v>4</c:v>
                </c:pt>
                <c:pt idx="341">
                  <c:v>4.1367381817072051</c:v>
                </c:pt>
                <c:pt idx="342">
                  <c:v>4.2639454329050572</c:v>
                </c:pt>
                <c:pt idx="343">
                  <c:v>4.1567247535630356</c:v>
                </c:pt>
                <c:pt idx="344">
                  <c:v>4.1712179937131868</c:v>
                </c:pt>
                <c:pt idx="345">
                  <c:v>4.2240730002746663</c:v>
                </c:pt>
                <c:pt idx="346">
                  <c:v>4.08033082064272</c:v>
                </c:pt>
                <c:pt idx="347">
                  <c:v>4.0215979491561633</c:v>
                </c:pt>
                <c:pt idx="348">
                  <c:v>4.2162816248054442</c:v>
                </c:pt>
                <c:pt idx="349">
                  <c:v>4.2639912106692712</c:v>
                </c:pt>
                <c:pt idx="350">
                  <c:v>4.2357005523850217</c:v>
                </c:pt>
                <c:pt idx="351">
                  <c:v>4.1817835016937774</c:v>
                </c:pt>
                <c:pt idx="352">
                  <c:v>4.0296365245521413</c:v>
                </c:pt>
                <c:pt idx="353">
                  <c:v>4.1428632465590383</c:v>
                </c:pt>
                <c:pt idx="354">
                  <c:v>4.2638172551652573</c:v>
                </c:pt>
                <c:pt idx="355">
                  <c:v>4.1114413892025512</c:v>
                </c:pt>
                <c:pt idx="356">
                  <c:v>4.2563097018341622</c:v>
                </c:pt>
                <c:pt idx="357">
                  <c:v>4.2445448164311657</c:v>
                </c:pt>
                <c:pt idx="358">
                  <c:v>4.0928006836146125</c:v>
                </c:pt>
                <c:pt idx="359">
                  <c:v>4.0259559923093358</c:v>
                </c:pt>
                <c:pt idx="360">
                  <c:v>4.0793694875942261</c:v>
                </c:pt>
                <c:pt idx="361">
                  <c:v>4.1378002258369699</c:v>
                </c:pt>
                <c:pt idx="362">
                  <c:v>4.2326334421826841</c:v>
                </c:pt>
                <c:pt idx="363">
                  <c:v>4.169414349803156</c:v>
                </c:pt>
                <c:pt idx="364">
                  <c:v>4.1075319681386757</c:v>
                </c:pt>
                <c:pt idx="365">
                  <c:v>4.2639179662465283</c:v>
                </c:pt>
                <c:pt idx="366">
                  <c:v>4.1625843073824278</c:v>
                </c:pt>
                <c:pt idx="367">
                  <c:v>4.1021118808557393</c:v>
                </c:pt>
                <c:pt idx="368">
                  <c:v>4.1625751518295848</c:v>
                </c:pt>
                <c:pt idx="369">
                  <c:v>4.024079103976562</c:v>
                </c:pt>
                <c:pt idx="370">
                  <c:v>4.0187963499862667</c:v>
                </c:pt>
                <c:pt idx="371">
                  <c:v>4.0880672627948851</c:v>
                </c:pt>
                <c:pt idx="372">
                  <c:v>4.0668355357524337</c:v>
                </c:pt>
                <c:pt idx="373">
                  <c:v>4.0670003357036046</c:v>
                </c:pt>
                <c:pt idx="374">
                  <c:v>4.1817377239295634</c:v>
                </c:pt>
                <c:pt idx="375">
                  <c:v>4.0824915311136207</c:v>
                </c:pt>
                <c:pt idx="376">
                  <c:v>4.1307779168065428</c:v>
                </c:pt>
                <c:pt idx="377">
                  <c:v>4.0763023773918885</c:v>
                </c:pt>
                <c:pt idx="378">
                  <c:v>4.2636982329783013</c:v>
                </c:pt>
                <c:pt idx="379">
                  <c:v>4.2193304239020968</c:v>
                </c:pt>
                <c:pt idx="380">
                  <c:v>4.1404278695028536</c:v>
                </c:pt>
                <c:pt idx="381">
                  <c:v>4.1580889309366134</c:v>
                </c:pt>
                <c:pt idx="382">
                  <c:v>4.1963225196081426</c:v>
                </c:pt>
                <c:pt idx="383">
                  <c:v>4.0987151707510607</c:v>
                </c:pt>
                <c:pt idx="384">
                  <c:v>4.1448957792901391</c:v>
                </c:pt>
                <c:pt idx="385">
                  <c:v>4.1284157841731011</c:v>
                </c:pt>
                <c:pt idx="386">
                  <c:v>4.1180791650135804</c:v>
                </c:pt>
                <c:pt idx="387">
                  <c:v>4.1745048371837523</c:v>
                </c:pt>
                <c:pt idx="388">
                  <c:v>4.0439008758812216</c:v>
                </c:pt>
                <c:pt idx="389">
                  <c:v>4.0008148442030089</c:v>
                </c:pt>
                <c:pt idx="390">
                  <c:v>4.2617847224341565</c:v>
                </c:pt>
                <c:pt idx="391">
                  <c:v>4.1417645802179024</c:v>
                </c:pt>
                <c:pt idx="392">
                  <c:v>4.0752220221564377</c:v>
                </c:pt>
                <c:pt idx="393">
                  <c:v>4.1737632374034854</c:v>
                </c:pt>
                <c:pt idx="394">
                  <c:v>4.2420819727164529</c:v>
                </c:pt>
                <c:pt idx="395">
                  <c:v>4.024262215033418</c:v>
                </c:pt>
                <c:pt idx="396">
                  <c:v>4.1022492141483813</c:v>
                </c:pt>
                <c:pt idx="397">
                  <c:v>4.1182073427533803</c:v>
                </c:pt>
                <c:pt idx="398">
                  <c:v>4.1429456465346233</c:v>
                </c:pt>
                <c:pt idx="399">
                  <c:v>4.0620014038514363</c:v>
                </c:pt>
                <c:pt idx="400">
                  <c:v>4.1014252143925294</c:v>
                </c:pt>
                <c:pt idx="401">
                  <c:v>4.0650502029480879</c:v>
                </c:pt>
                <c:pt idx="402">
                  <c:v>4.105206457716605</c:v>
                </c:pt>
                <c:pt idx="403">
                  <c:v>4.298681600390637</c:v>
                </c:pt>
                <c:pt idx="404">
                  <c:v>4.0498062074648278</c:v>
                </c:pt>
                <c:pt idx="405">
                  <c:v>4.2926664021729177</c:v>
                </c:pt>
                <c:pt idx="406">
                  <c:v>4.2140110477004304</c:v>
                </c:pt>
                <c:pt idx="407">
                  <c:v>4.1691946165349281</c:v>
                </c:pt>
                <c:pt idx="408">
                  <c:v>4.1125400555436871</c:v>
                </c:pt>
                <c:pt idx="409">
                  <c:v>4.1143620105594039</c:v>
                </c:pt>
                <c:pt idx="410">
                  <c:v>4.0863460188604392</c:v>
                </c:pt>
                <c:pt idx="411">
                  <c:v>4.1871669667653428</c:v>
                </c:pt>
                <c:pt idx="412">
                  <c:v>4.2303262428662984</c:v>
                </c:pt>
                <c:pt idx="413">
                  <c:v>4.1659443952757345</c:v>
                </c:pt>
                <c:pt idx="414">
                  <c:v>4.2585345011749629</c:v>
                </c:pt>
                <c:pt idx="415">
                  <c:v>4.032419812616352</c:v>
                </c:pt>
                <c:pt idx="416">
                  <c:v>4.0069582201605272</c:v>
                </c:pt>
                <c:pt idx="417">
                  <c:v>4.193163853877377</c:v>
                </c:pt>
                <c:pt idx="418">
                  <c:v>4.273751029999695</c:v>
                </c:pt>
                <c:pt idx="419">
                  <c:v>4.2385296182134464</c:v>
                </c:pt>
                <c:pt idx="420">
                  <c:v>4.096865749076815</c:v>
                </c:pt>
                <c:pt idx="421">
                  <c:v>4.1392101809747608</c:v>
                </c:pt>
                <c:pt idx="422">
                  <c:v>4.0694631794183174</c:v>
                </c:pt>
                <c:pt idx="423">
                  <c:v>4.2802148503067112</c:v>
                </c:pt>
                <c:pt idx="424">
                  <c:v>4.2925107577745907</c:v>
                </c:pt>
                <c:pt idx="425">
                  <c:v>4.032273323770867</c:v>
                </c:pt>
                <c:pt idx="426">
                  <c:v>4.1650379955442975</c:v>
                </c:pt>
                <c:pt idx="427">
                  <c:v>4.2609424115726187</c:v>
                </c:pt>
                <c:pt idx="428">
                  <c:v>4.0119388409070105</c:v>
                </c:pt>
                <c:pt idx="429">
                  <c:v>4.1729850154118475</c:v>
                </c:pt>
                <c:pt idx="430">
                  <c:v>4.0491286965544599</c:v>
                </c:pt>
                <c:pt idx="431">
                  <c:v>4.2004058961760311</c:v>
                </c:pt>
                <c:pt idx="432">
                  <c:v>4.2863216040528584</c:v>
                </c:pt>
                <c:pt idx="433">
                  <c:v>4.1219244972075568</c:v>
                </c:pt>
                <c:pt idx="434">
                  <c:v>4.1672353282265693</c:v>
                </c:pt>
                <c:pt idx="435">
                  <c:v>4.2219763786736655</c:v>
                </c:pt>
                <c:pt idx="436">
                  <c:v>4.0473708304086431</c:v>
                </c:pt>
                <c:pt idx="437">
                  <c:v>4.0871517075106052</c:v>
                </c:pt>
                <c:pt idx="438">
                  <c:v>4.0092104861598559</c:v>
                </c:pt>
                <c:pt idx="439">
                  <c:v>4.1402447584459976</c:v>
                </c:pt>
                <c:pt idx="440">
                  <c:v>4.2149449140903954</c:v>
                </c:pt>
                <c:pt idx="441">
                  <c:v>4.2116855372783597</c:v>
                </c:pt>
                <c:pt idx="442">
                  <c:v>4.09671926023133</c:v>
                </c:pt>
                <c:pt idx="443">
                  <c:v>4.2485366374706262</c:v>
                </c:pt>
                <c:pt idx="444">
                  <c:v>4.2844172490615557</c:v>
                </c:pt>
                <c:pt idx="445">
                  <c:v>4.1609912411877801</c:v>
                </c:pt>
                <c:pt idx="446">
                  <c:v>4.0707815790276802</c:v>
                </c:pt>
                <c:pt idx="447">
                  <c:v>4.0063539536729023</c:v>
                </c:pt>
                <c:pt idx="448">
                  <c:v>4.0142826624347663</c:v>
                </c:pt>
                <c:pt idx="449">
                  <c:v>4.2105227820673239</c:v>
                </c:pt>
                <c:pt idx="450">
                  <c:v>4.0792413098544271</c:v>
                </c:pt>
                <c:pt idx="451">
                  <c:v>4.0269447920163577</c:v>
                </c:pt>
                <c:pt idx="452">
                  <c:v>4.2136448255867185</c:v>
                </c:pt>
                <c:pt idx="453">
                  <c:v>4.2331644642475661</c:v>
                </c:pt>
                <c:pt idx="454">
                  <c:v>4.064290292062136</c:v>
                </c:pt>
                <c:pt idx="455">
                  <c:v>4.1647358623004855</c:v>
                </c:pt>
                <c:pt idx="456">
                  <c:v>4.2296395764030885</c:v>
                </c:pt>
                <c:pt idx="457">
                  <c:v>4.1867641224402599</c:v>
                </c:pt>
                <c:pt idx="458">
                  <c:v>4.249946592608417</c:v>
                </c:pt>
                <c:pt idx="459">
                  <c:v>4.0028656880397957</c:v>
                </c:pt>
                <c:pt idx="460">
                  <c:v>4.2350413525803399</c:v>
                </c:pt>
                <c:pt idx="461">
                  <c:v>4.0016571550645468</c:v>
                </c:pt>
                <c:pt idx="462">
                  <c:v>4.1295602282784509</c:v>
                </c:pt>
                <c:pt idx="463">
                  <c:v>4.2407361064485611</c:v>
                </c:pt>
                <c:pt idx="464">
                  <c:v>4.2156773583178193</c:v>
                </c:pt>
                <c:pt idx="465">
                  <c:v>4.0681264687032686</c:v>
                </c:pt>
                <c:pt idx="466">
                  <c:v>4.153328043458357</c:v>
                </c:pt>
                <c:pt idx="467">
                  <c:v>4.1813806573686945</c:v>
                </c:pt>
                <c:pt idx="468">
                  <c:v>4.1579607531968135</c:v>
                </c:pt>
                <c:pt idx="469">
                  <c:v>4.2239173558763392</c:v>
                </c:pt>
                <c:pt idx="470">
                  <c:v>4.1157719656971956</c:v>
                </c:pt>
                <c:pt idx="471">
                  <c:v>4.0190984832300787</c:v>
                </c:pt>
                <c:pt idx="472">
                  <c:v>4.2364238410596027</c:v>
                </c:pt>
                <c:pt idx="473">
                  <c:v>4.241706595049898</c:v>
                </c:pt>
                <c:pt idx="474">
                  <c:v>4.2432721945860168</c:v>
                </c:pt>
                <c:pt idx="475">
                  <c:v>4.1268868068483533</c:v>
                </c:pt>
                <c:pt idx="476">
                  <c:v>4.1011322367015595</c:v>
                </c:pt>
                <c:pt idx="477">
                  <c:v>4.016672261726737</c:v>
                </c:pt>
                <c:pt idx="478">
                  <c:v>4.1815088351084935</c:v>
                </c:pt>
                <c:pt idx="479">
                  <c:v>4.0439466536454356</c:v>
                </c:pt>
                <c:pt idx="480">
                  <c:v>4.2652912991729481</c:v>
                </c:pt>
                <c:pt idx="481">
                  <c:v>4.0539353617969303</c:v>
                </c:pt>
                <c:pt idx="482">
                  <c:v>4.0830225531785027</c:v>
                </c:pt>
                <c:pt idx="483">
                  <c:v>4.1631977294228948</c:v>
                </c:pt>
                <c:pt idx="484">
                  <c:v>4.1926511429181801</c:v>
                </c:pt>
                <c:pt idx="485">
                  <c:v>4.1560930204168827</c:v>
                </c:pt>
                <c:pt idx="486">
                  <c:v>4.1947019867549669</c:v>
                </c:pt>
                <c:pt idx="487">
                  <c:v>4.1187749870296333</c:v>
                </c:pt>
                <c:pt idx="488">
                  <c:v>4.2850764488662376</c:v>
                </c:pt>
                <c:pt idx="489">
                  <c:v>4.2106784264656518</c:v>
                </c:pt>
                <c:pt idx="490">
                  <c:v>4.145234534745323</c:v>
                </c:pt>
                <c:pt idx="491">
                  <c:v>4.1735068819238865</c:v>
                </c:pt>
                <c:pt idx="492">
                  <c:v>4.2699972533341475</c:v>
                </c:pt>
                <c:pt idx="493">
                  <c:v>4.0776940214239934</c:v>
                </c:pt>
                <c:pt idx="494">
                  <c:v>4.03267616809595</c:v>
                </c:pt>
                <c:pt idx="495">
                  <c:v>4.2064394054994354</c:v>
                </c:pt>
                <c:pt idx="496">
                  <c:v>4.2879329813531903</c:v>
                </c:pt>
                <c:pt idx="497">
                  <c:v>4.0771172215948974</c:v>
                </c:pt>
                <c:pt idx="498">
                  <c:v>4.0119022186956386</c:v>
                </c:pt>
                <c:pt idx="499">
                  <c:v>4.2003418073061312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0-45EE-95E0-700229ABF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88799"/>
        <c:axId val="1"/>
      </c:scatterChart>
      <c:valAx>
        <c:axId val="194888799"/>
        <c:scaling>
          <c:orientation val="minMax"/>
        </c:scaling>
        <c:delete val="0"/>
        <c:axPos val="b"/>
        <c:majorGridlines>
          <c:spPr>
            <a:ln w="25400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Boxes Sold</a:t>
                </a:r>
              </a:p>
            </c:rich>
          </c:tx>
          <c:layout>
            <c:manualLayout>
              <c:xMode val="edge"/>
              <c:yMode val="edge"/>
              <c:x val="0.50851709229776942"/>
              <c:y val="0.8891978391897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12700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FF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888799"/>
        <c:crosses val="autoZero"/>
        <c:crossBetween val="midCat"/>
        <c:majorUnit val="1"/>
        <c:minorUnit val="0.2"/>
      </c:valAx>
      <c:spPr>
        <a:solidFill>
          <a:srgbClr val="CCFFCC"/>
        </a:solidFill>
        <a:ln w="25400">
          <a:solidFill>
            <a:srgbClr val="0000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Dot Plots</a:t>
            </a:r>
          </a:p>
        </c:rich>
      </c:tx>
      <c:layout>
        <c:manualLayout>
          <c:xMode val="edge"/>
          <c:yMode val="edge"/>
          <c:x val="0.39869372537583125"/>
          <c:y val="1.8134715025906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51038796634147"/>
          <c:y val="0.13471502590673576"/>
          <c:w val="0.65577481569737139"/>
          <c:h val="0.56994818652849744"/>
        </c:manualLayout>
      </c:layout>
      <c:scatterChart>
        <c:scatterStyle val="lineMarker"/>
        <c:varyColors val="0"/>
        <c:ser>
          <c:idx val="0"/>
          <c:order val="0"/>
          <c:tx>
            <c:v>Group 1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Data!$A$2:$A$501</c:f>
              <c:numCache>
                <c:formatCode>General</c:formatCode>
                <c:ptCount val="500"/>
                <c:pt idx="0">
                  <c:v>12</c:v>
                </c:pt>
                <c:pt idx="1">
                  <c:v>18</c:v>
                </c:pt>
              </c:numCache>
            </c:numRef>
          </c:xVal>
          <c:yVal>
            <c:numRef>
              <c:f>'Dot plot info.'!$H$8:$H$507</c:f>
              <c:numCache>
                <c:formatCode>0.00</c:formatCode>
                <c:ptCount val="500"/>
                <c:pt idx="0">
                  <c:v>1.1522659993285929</c:v>
                </c:pt>
                <c:pt idx="1">
                  <c:v>1.1938688314462722</c:v>
                </c:pt>
                <c:pt idx="2">
                  <c:v>1.1809137241737113</c:v>
                </c:pt>
                <c:pt idx="3">
                  <c:v>1.2654560991241188</c:v>
                </c:pt>
                <c:pt idx="4">
                  <c:v>1.1998107852412487</c:v>
                </c:pt>
                <c:pt idx="5">
                  <c:v>1.2178746910000915</c:v>
                </c:pt>
                <c:pt idx="6">
                  <c:v>1.2693288979766228</c:v>
                </c:pt>
                <c:pt idx="7">
                  <c:v>1.2411206396679586</c:v>
                </c:pt>
                <c:pt idx="8">
                  <c:v>1.0507217627491072</c:v>
                </c:pt>
                <c:pt idx="9">
                  <c:v>1.1453535569322795</c:v>
                </c:pt>
                <c:pt idx="10">
                  <c:v>1.0916745506149479</c:v>
                </c:pt>
                <c:pt idx="11">
                  <c:v>1.2902676473281045</c:v>
                </c:pt>
                <c:pt idx="12">
                  <c:v>1.2993133335367899</c:v>
                </c:pt>
                <c:pt idx="13">
                  <c:v>1.0018127994628743</c:v>
                </c:pt>
                <c:pt idx="14">
                  <c:v>1.1007660145878475</c:v>
                </c:pt>
                <c:pt idx="15">
                  <c:v>1.0765678884243293</c:v>
                </c:pt>
                <c:pt idx="16">
                  <c:v>1.2912289803765984</c:v>
                </c:pt>
                <c:pt idx="17">
                  <c:v>1.0734824671163061</c:v>
                </c:pt>
                <c:pt idx="18">
                  <c:v>1.2695028534806361</c:v>
                </c:pt>
                <c:pt idx="19">
                  <c:v>1.2932157353434859</c:v>
                </c:pt>
                <c:pt idx="20">
                  <c:v>1.2610156559953611</c:v>
                </c:pt>
                <c:pt idx="21">
                  <c:v>1.0448622089297159</c:v>
                </c:pt>
                <c:pt idx="22">
                  <c:v>1.1284066286202581</c:v>
                </c:pt>
                <c:pt idx="23">
                  <c:v>1.0003479110080264</c:v>
                </c:pt>
                <c:pt idx="24">
                  <c:v>1.1695516830957975</c:v>
                </c:pt>
                <c:pt idx="25">
                  <c:v>1.2361583300271615</c:v>
                </c:pt>
                <c:pt idx="26">
                  <c:v>1.0031220435193946</c:v>
                </c:pt>
                <c:pt idx="27">
                  <c:v>1.2626453444013794</c:v>
                </c:pt>
                <c:pt idx="28">
                  <c:v>1.0416211432233651</c:v>
                </c:pt>
                <c:pt idx="29">
                  <c:v>1.1408398693807795</c:v>
                </c:pt>
                <c:pt idx="30">
                  <c:v>1.1519272438734092</c:v>
                </c:pt>
                <c:pt idx="31">
                  <c:v>1.2867427594836269</c:v>
                </c:pt>
                <c:pt idx="32">
                  <c:v>1.0033417767876216</c:v>
                </c:pt>
                <c:pt idx="33">
                  <c:v>1.2631214331492049</c:v>
                </c:pt>
                <c:pt idx="34">
                  <c:v>1.2031891842402418</c:v>
                </c:pt>
                <c:pt idx="35">
                  <c:v>1.1587847529526658</c:v>
                </c:pt>
                <c:pt idx="36">
                  <c:v>1.0197302163762323</c:v>
                </c:pt>
                <c:pt idx="37">
                  <c:v>1.0554368724631489</c:v>
                </c:pt>
                <c:pt idx="38">
                  <c:v>1.0928922391430402</c:v>
                </c:pt>
                <c:pt idx="39">
                  <c:v>1.2819177831354716</c:v>
                </c:pt>
                <c:pt idx="40">
                  <c:v>1.2321481978820155</c:v>
                </c:pt>
                <c:pt idx="41">
                  <c:v>1.0560045167394025</c:v>
                </c:pt>
                <c:pt idx="42">
                  <c:v>1.1021576586199531</c:v>
                </c:pt>
                <c:pt idx="43">
                  <c:v>1.213754692220832</c:v>
                </c:pt>
                <c:pt idx="44">
                  <c:v>1.0958128604998931</c:v>
                </c:pt>
                <c:pt idx="45">
                  <c:v>1.1262459181493576</c:v>
                </c:pt>
                <c:pt idx="46">
                  <c:v>1.2947355571153905</c:v>
                </c:pt>
                <c:pt idx="47">
                  <c:v>1.2039216284676657</c:v>
                </c:pt>
                <c:pt idx="48">
                  <c:v>1.2173436689352091</c:v>
                </c:pt>
                <c:pt idx="49">
                  <c:v>1.0883327738273263</c:v>
                </c:pt>
                <c:pt idx="50">
                  <c:v>1.2544419690542314</c:v>
                </c:pt>
                <c:pt idx="51">
                  <c:v>1.0315134128849146</c:v>
                </c:pt>
                <c:pt idx="52">
                  <c:v>1.292199468977935</c:v>
                </c:pt>
                <c:pt idx="53">
                  <c:v>1.0626972258674887</c:v>
                </c:pt>
                <c:pt idx="54">
                  <c:v>1.0227423932615132</c:v>
                </c:pt>
                <c:pt idx="55">
                  <c:v>1.2426587725455489</c:v>
                </c:pt>
                <c:pt idx="56">
                  <c:v>1.042207098605304</c:v>
                </c:pt>
                <c:pt idx="57">
                  <c:v>1.205496383556627</c:v>
                </c:pt>
                <c:pt idx="58">
                  <c:v>1.1362437818536943</c:v>
                </c:pt>
                <c:pt idx="59">
                  <c:v>1.0879299295022431</c:v>
                </c:pt>
                <c:pt idx="60">
                  <c:v>1.1530899990844448</c:v>
                </c:pt>
                <c:pt idx="61">
                  <c:v>1.1461226233710746</c:v>
                </c:pt>
                <c:pt idx="62">
                  <c:v>1.1641315958128604</c:v>
                </c:pt>
                <c:pt idx="63">
                  <c:v>1.2599353007599108</c:v>
                </c:pt>
                <c:pt idx="64">
                  <c:v>1.2119052705465865</c:v>
                </c:pt>
                <c:pt idx="65">
                  <c:v>1.2247413556321909</c:v>
                </c:pt>
                <c:pt idx="66">
                  <c:v>1.2457167271950438</c:v>
                </c:pt>
                <c:pt idx="67">
                  <c:v>1.2307382427442244</c:v>
                </c:pt>
                <c:pt idx="68">
                  <c:v>1.2445997497482222</c:v>
                </c:pt>
                <c:pt idx="69">
                  <c:v>1.0297189245277261</c:v>
                </c:pt>
                <c:pt idx="70">
                  <c:v>1.2279366435743277</c:v>
                </c:pt>
                <c:pt idx="71">
                  <c:v>1.0894131290627767</c:v>
                </c:pt>
                <c:pt idx="72">
                  <c:v>1.1534562211981567</c:v>
                </c:pt>
                <c:pt idx="73">
                  <c:v>1.2352153080843531</c:v>
                </c:pt>
                <c:pt idx="74">
                  <c:v>1.0028290658284249</c:v>
                </c:pt>
                <c:pt idx="75">
                  <c:v>1.2795281838435011</c:v>
                </c:pt>
                <c:pt idx="76">
                  <c:v>1.0546678060243537</c:v>
                </c:pt>
                <c:pt idx="77">
                  <c:v>1.2385662404248177</c:v>
                </c:pt>
                <c:pt idx="78">
                  <c:v>1.1450880458998383</c:v>
                </c:pt>
                <c:pt idx="79">
                  <c:v>1.1366283150730918</c:v>
                </c:pt>
                <c:pt idx="80">
                  <c:v>1.0157567064424573</c:v>
                </c:pt>
                <c:pt idx="81">
                  <c:v>1.2979125339518418</c:v>
                </c:pt>
                <c:pt idx="82">
                  <c:v>1.149473555711539</c:v>
                </c:pt>
                <c:pt idx="83">
                  <c:v>1.0257728812524796</c:v>
                </c:pt>
                <c:pt idx="84">
                  <c:v>1.0931485946226387</c:v>
                </c:pt>
                <c:pt idx="85">
                  <c:v>1.0696005127109591</c:v>
                </c:pt>
                <c:pt idx="86">
                  <c:v>1.2684041871395002</c:v>
                </c:pt>
                <c:pt idx="87">
                  <c:v>1.1790093691824091</c:v>
                </c:pt>
                <c:pt idx="88">
                  <c:v>1.0696005127109591</c:v>
                </c:pt>
                <c:pt idx="89">
                  <c:v>1.1457289345988342</c:v>
                </c:pt>
                <c:pt idx="90">
                  <c:v>1.0493850520340586</c:v>
                </c:pt>
                <c:pt idx="91">
                  <c:v>1.1328562273018585</c:v>
                </c:pt>
                <c:pt idx="92">
                  <c:v>1.0917569505905331</c:v>
                </c:pt>
                <c:pt idx="93">
                  <c:v>1.2916501358073671</c:v>
                </c:pt>
                <c:pt idx="94">
                  <c:v>1.1725638599810786</c:v>
                </c:pt>
                <c:pt idx="95">
                  <c:v>1.2658406323435163</c:v>
                </c:pt>
                <c:pt idx="96">
                  <c:v>1.1076143681142614</c:v>
                </c:pt>
                <c:pt idx="97">
                  <c:v>1.0834253975035859</c:v>
                </c:pt>
                <c:pt idx="98">
                  <c:v>1.0881862849818416</c:v>
                </c:pt>
                <c:pt idx="99">
                  <c:v>1.0359813226722008</c:v>
                </c:pt>
                <c:pt idx="100">
                  <c:v>1.2040681173131504</c:v>
                </c:pt>
                <c:pt idx="101">
                  <c:v>1.1454084902493362</c:v>
                </c:pt>
                <c:pt idx="102">
                  <c:v>1.1541245765556811</c:v>
                </c:pt>
                <c:pt idx="103">
                  <c:v>1.1182897427289651</c:v>
                </c:pt>
                <c:pt idx="104">
                  <c:v>1.0443403424176763</c:v>
                </c:pt>
                <c:pt idx="105">
                  <c:v>1.0876461073641164</c:v>
                </c:pt>
                <c:pt idx="106">
                  <c:v>1.1733695486312448</c:v>
                </c:pt>
                <c:pt idx="107">
                  <c:v>1.042262031922361</c:v>
                </c:pt>
                <c:pt idx="108">
                  <c:v>1.1055635242774744</c:v>
                </c:pt>
                <c:pt idx="109">
                  <c:v>1.0434522537919249</c:v>
                </c:pt>
                <c:pt idx="110">
                  <c:v>1.0315225684377576</c:v>
                </c:pt>
                <c:pt idx="111">
                  <c:v>1.0293984801782281</c:v>
                </c:pt>
                <c:pt idx="112">
                  <c:v>1.2161900692770165</c:v>
                </c:pt>
                <c:pt idx="113">
                  <c:v>1.1068910794396802</c:v>
                </c:pt>
                <c:pt idx="114">
                  <c:v>1.0343058565019685</c:v>
                </c:pt>
                <c:pt idx="115">
                  <c:v>1.1306772057252723</c:v>
                </c:pt>
                <c:pt idx="116">
                  <c:v>1.1935666982024598</c:v>
                </c:pt>
                <c:pt idx="117">
                  <c:v>1.0702414014099551</c:v>
                </c:pt>
                <c:pt idx="118">
                  <c:v>1.0450636310922574</c:v>
                </c:pt>
                <c:pt idx="119">
                  <c:v>1.2640919217505417</c:v>
                </c:pt>
                <c:pt idx="120">
                  <c:v>1.1814081240272225</c:v>
                </c:pt>
                <c:pt idx="121">
                  <c:v>1.0615436262092959</c:v>
                </c:pt>
                <c:pt idx="122">
                  <c:v>1.1222449415570543</c:v>
                </c:pt>
                <c:pt idx="123">
                  <c:v>1.252088991973632</c:v>
                </c:pt>
                <c:pt idx="124">
                  <c:v>1.0872981963560899</c:v>
                </c:pt>
                <c:pt idx="125">
                  <c:v>1.2820917386394848</c:v>
                </c:pt>
                <c:pt idx="126">
                  <c:v>1.2569322794274727</c:v>
                </c:pt>
                <c:pt idx="127">
                  <c:v>1.159141819513535</c:v>
                </c:pt>
                <c:pt idx="128">
                  <c:v>1.2201727347636342</c:v>
                </c:pt>
                <c:pt idx="129">
                  <c:v>1.1438795129245887</c:v>
                </c:pt>
                <c:pt idx="130">
                  <c:v>1.1102969450972013</c:v>
                </c:pt>
                <c:pt idx="131">
                  <c:v>1.0292062135685294</c:v>
                </c:pt>
                <c:pt idx="132">
                  <c:v>1.1278481398968474</c:v>
                </c:pt>
                <c:pt idx="133">
                  <c:v>1.1071840571306497</c:v>
                </c:pt>
                <c:pt idx="134">
                  <c:v>1.2511734366893521</c:v>
                </c:pt>
                <c:pt idx="135">
                  <c:v>1.2232398449659718</c:v>
                </c:pt>
                <c:pt idx="136">
                  <c:v>1.1345042268135623</c:v>
                </c:pt>
                <c:pt idx="137">
                  <c:v>1.2180211798455765</c:v>
                </c:pt>
                <c:pt idx="138">
                  <c:v>1.0934690389721367</c:v>
                </c:pt>
                <c:pt idx="139">
                  <c:v>1.2566667683950317</c:v>
                </c:pt>
                <c:pt idx="140">
                  <c:v>1.1781762138737144</c:v>
                </c:pt>
                <c:pt idx="141">
                  <c:v>1.1456190679647207</c:v>
                </c:pt>
                <c:pt idx="142">
                  <c:v>1.0337290566728721</c:v>
                </c:pt>
                <c:pt idx="143">
                  <c:v>1.0369060335093234</c:v>
                </c:pt>
                <c:pt idx="144">
                  <c:v>1.1482924893948179</c:v>
                </c:pt>
                <c:pt idx="145">
                  <c:v>1.1199743644520401</c:v>
                </c:pt>
                <c:pt idx="146">
                  <c:v>1.2886288033692435</c:v>
                </c:pt>
                <c:pt idx="147">
                  <c:v>1.2009186071352276</c:v>
                </c:pt>
                <c:pt idx="148">
                  <c:v>1.2231299783318583</c:v>
                </c:pt>
                <c:pt idx="149">
                  <c:v>1.0693166905728324</c:v>
                </c:pt>
                <c:pt idx="150">
                  <c:v>1.032410657063509</c:v>
                </c:pt>
                <c:pt idx="151">
                  <c:v>1.0525803399761955</c:v>
                </c:pt>
                <c:pt idx="152">
                  <c:v>1.0073244422742393</c:v>
                </c:pt>
                <c:pt idx="153">
                  <c:v>1.2576372569963683</c:v>
                </c:pt>
                <c:pt idx="154">
                  <c:v>1.1345042268135623</c:v>
                </c:pt>
                <c:pt idx="155">
                  <c:v>1.000320444349498</c:v>
                </c:pt>
                <c:pt idx="156">
                  <c:v>1.0694082461012604</c:v>
                </c:pt>
                <c:pt idx="157">
                  <c:v>1.1221350749229408</c:v>
                </c:pt>
                <c:pt idx="158">
                  <c:v>1.1969084749900816</c:v>
                </c:pt>
                <c:pt idx="159">
                  <c:v>1.0945310831019013</c:v>
                </c:pt>
                <c:pt idx="160">
                  <c:v>1.1792565691091648</c:v>
                </c:pt>
                <c:pt idx="161">
                  <c:v>1.1107638782921843</c:v>
                </c:pt>
                <c:pt idx="162">
                  <c:v>1.0917386394848476</c:v>
                </c:pt>
                <c:pt idx="163">
                  <c:v>1.0651142918179877</c:v>
                </c:pt>
                <c:pt idx="164">
                  <c:v>1.2456251716666158</c:v>
                </c:pt>
                <c:pt idx="165">
                  <c:v>1.2197424237800225</c:v>
                </c:pt>
                <c:pt idx="166">
                  <c:v>1.2987548448133794</c:v>
                </c:pt>
                <c:pt idx="167">
                  <c:v>1.2589465010528886</c:v>
                </c:pt>
                <c:pt idx="168">
                  <c:v>1.0536057618945891</c:v>
                </c:pt>
                <c:pt idx="169">
                  <c:v>1.0309915463728752</c:v>
                </c:pt>
                <c:pt idx="170">
                  <c:v>1.1428083132419813</c:v>
                </c:pt>
                <c:pt idx="171">
                  <c:v>1.1774071474349193</c:v>
                </c:pt>
                <c:pt idx="172">
                  <c:v>1.2022095400860622</c:v>
                </c:pt>
                <c:pt idx="173">
                  <c:v>1.2497268593401898</c:v>
                </c:pt>
                <c:pt idx="174">
                  <c:v>1.2313974425489058</c:v>
                </c:pt>
                <c:pt idx="175">
                  <c:v>1.013852351451155</c:v>
                </c:pt>
                <c:pt idx="176">
                  <c:v>1.0417767876216926</c:v>
                </c:pt>
                <c:pt idx="177">
                  <c:v>1.0418408764915921</c:v>
                </c:pt>
                <c:pt idx="178">
                  <c:v>1.0921048615985596</c:v>
                </c:pt>
                <c:pt idx="179">
                  <c:v>1.0911618396557512</c:v>
                </c:pt>
                <c:pt idx="180">
                  <c:v>1.1115237891781364</c:v>
                </c:pt>
                <c:pt idx="181">
                  <c:v>1.0715231788079471</c:v>
                </c:pt>
                <c:pt idx="182">
                  <c:v>1.0101443525498215</c:v>
                </c:pt>
                <c:pt idx="183">
                  <c:v>1.2991851557969909</c:v>
                </c:pt>
                <c:pt idx="184">
                  <c:v>1.0770439771721549</c:v>
                </c:pt>
                <c:pt idx="185">
                  <c:v>1.1386883144627216</c:v>
                </c:pt>
                <c:pt idx="186">
                  <c:v>1.1658528397473067</c:v>
                </c:pt>
                <c:pt idx="187">
                  <c:v>1.1322428052613911</c:v>
                </c:pt>
                <c:pt idx="188">
                  <c:v>1.2677816095461898</c:v>
                </c:pt>
                <c:pt idx="189">
                  <c:v>1.1164677877132481</c:v>
                </c:pt>
                <c:pt idx="190">
                  <c:v>1.0721732230597858</c:v>
                </c:pt>
                <c:pt idx="191">
                  <c:v>1.2267097994933926</c:v>
                </c:pt>
                <c:pt idx="192">
                  <c:v>1.2145603808709982</c:v>
                </c:pt>
                <c:pt idx="193">
                  <c:v>1.2887936033204137</c:v>
                </c:pt>
                <c:pt idx="194">
                  <c:v>1.1121829889828181</c:v>
                </c:pt>
                <c:pt idx="195">
                  <c:v>1.2983886226996675</c:v>
                </c:pt>
                <c:pt idx="196">
                  <c:v>1.1870662556840723</c:v>
                </c:pt>
                <c:pt idx="197">
                  <c:v>1.1877620777001252</c:v>
                </c:pt>
                <c:pt idx="198">
                  <c:v>1.0765495773186438</c:v>
                </c:pt>
                <c:pt idx="199">
                  <c:v>1.0801019318216498</c:v>
                </c:pt>
                <c:pt idx="200">
                  <c:v>1.0313486129337444</c:v>
                </c:pt>
                <c:pt idx="201">
                  <c:v>1.1312814722128972</c:v>
                </c:pt>
                <c:pt idx="202">
                  <c:v>1.1010864589373455</c:v>
                </c:pt>
                <c:pt idx="203">
                  <c:v>1.2591845454268014</c:v>
                </c:pt>
                <c:pt idx="204">
                  <c:v>1.1073397015289772</c:v>
                </c:pt>
                <c:pt idx="205">
                  <c:v>1.0604632709738455</c:v>
                </c:pt>
                <c:pt idx="206">
                  <c:v>1.1041993469038973</c:v>
                </c:pt>
                <c:pt idx="207">
                  <c:v>1.1149113437299722</c:v>
                </c:pt>
                <c:pt idx="208">
                  <c:v>1.1263191625721001</c:v>
                </c:pt>
                <c:pt idx="209">
                  <c:v>1.177187414166692</c:v>
                </c:pt>
                <c:pt idx="210">
                  <c:v>1.1244331186864833</c:v>
                </c:pt>
                <c:pt idx="211">
                  <c:v>1.2561174352244637</c:v>
                </c:pt>
                <c:pt idx="212">
                  <c:v>1.0884426404614398</c:v>
                </c:pt>
                <c:pt idx="213">
                  <c:v>1.0815301980651264</c:v>
                </c:pt>
                <c:pt idx="214">
                  <c:v>1.0579363383892331</c:v>
                </c:pt>
                <c:pt idx="215">
                  <c:v>1.2585619678334909</c:v>
                </c:pt>
                <c:pt idx="216">
                  <c:v>1.020242927335429</c:v>
                </c:pt>
                <c:pt idx="217">
                  <c:v>1.0093752861110263</c:v>
                </c:pt>
                <c:pt idx="218">
                  <c:v>1.2959807123020113</c:v>
                </c:pt>
                <c:pt idx="219">
                  <c:v>1.2025482955412459</c:v>
                </c:pt>
                <c:pt idx="220">
                  <c:v>1.0120944853053377</c:v>
                </c:pt>
                <c:pt idx="221">
                  <c:v>1.2697958311716055</c:v>
                </c:pt>
                <c:pt idx="222">
                  <c:v>1.2624439222388379</c:v>
                </c:pt>
                <c:pt idx="223">
                  <c:v>1.1103335673085726</c:v>
                </c:pt>
                <c:pt idx="224">
                  <c:v>1.2557695242164373</c:v>
                </c:pt>
                <c:pt idx="225">
                  <c:v>1.0826197088534195</c:v>
                </c:pt>
                <c:pt idx="226">
                  <c:v>1.2513290810876796</c:v>
                </c:pt>
                <c:pt idx="227">
                  <c:v>1.2836939603869748</c:v>
                </c:pt>
                <c:pt idx="228">
                  <c:v>1.181884212775048</c:v>
                </c:pt>
                <c:pt idx="229">
                  <c:v>1.0159306619464705</c:v>
                </c:pt>
                <c:pt idx="230">
                  <c:v>1.264265877254555</c:v>
                </c:pt>
                <c:pt idx="231">
                  <c:v>1.1413892025513475</c:v>
                </c:pt>
                <c:pt idx="232">
                  <c:v>1.2974272896511734</c:v>
                </c:pt>
                <c:pt idx="233">
                  <c:v>1.2235602893154698</c:v>
                </c:pt>
                <c:pt idx="234">
                  <c:v>1.0479750968962676</c:v>
                </c:pt>
                <c:pt idx="235">
                  <c:v>1.0566728720969267</c:v>
                </c:pt>
                <c:pt idx="236">
                  <c:v>1.123261207922605</c:v>
                </c:pt>
                <c:pt idx="237">
                  <c:v>1.1825342570268869</c:v>
                </c:pt>
                <c:pt idx="238">
                  <c:v>1.0318430127872555</c:v>
                </c:pt>
                <c:pt idx="239">
                  <c:v>1.1947843867305521</c:v>
                </c:pt>
                <c:pt idx="240">
                  <c:v>1.0316141239661856</c:v>
                </c:pt>
                <c:pt idx="241">
                  <c:v>1.2306833094271676</c:v>
                </c:pt>
                <c:pt idx="242">
                  <c:v>1.1653126621295815</c:v>
                </c:pt>
                <c:pt idx="243">
                  <c:v>1.2504593035676137</c:v>
                </c:pt>
                <c:pt idx="244">
                  <c:v>1.0835718863490706</c:v>
                </c:pt>
                <c:pt idx="245">
                  <c:v>1.1040437025055696</c:v>
                </c:pt>
                <c:pt idx="246">
                  <c:v>1.2554857020783106</c:v>
                </c:pt>
                <c:pt idx="247">
                  <c:v>1.0854213080233162</c:v>
                </c:pt>
                <c:pt idx="248">
                  <c:v>1.0666066469313638</c:v>
                </c:pt>
                <c:pt idx="249">
                  <c:v>1.1744041261024811</c:v>
                </c:pt>
                <c:pt idx="250">
                  <c:v>1.0045594653157139</c:v>
                </c:pt>
                <c:pt idx="251">
                  <c:v>1.0659016693624683</c:v>
                </c:pt>
                <c:pt idx="252">
                  <c:v>1.1320413830988494</c:v>
                </c:pt>
                <c:pt idx="253">
                  <c:v>1.2867885372478409</c:v>
                </c:pt>
                <c:pt idx="254">
                  <c:v>1.2473738822595903</c:v>
                </c:pt>
                <c:pt idx="255">
                  <c:v>1.2001129184850612</c:v>
                </c:pt>
                <c:pt idx="256">
                  <c:v>1.2325693533127842</c:v>
                </c:pt>
                <c:pt idx="257">
                  <c:v>1.096957304605243</c:v>
                </c:pt>
                <c:pt idx="258">
                  <c:v>1.2888576921903134</c:v>
                </c:pt>
                <c:pt idx="259">
                  <c:v>1.1757408368175297</c:v>
                </c:pt>
                <c:pt idx="260">
                  <c:v>1.1597460860011597</c:v>
                </c:pt>
                <c:pt idx="261">
                  <c:v>1.0089449751274149</c:v>
                </c:pt>
                <c:pt idx="262">
                  <c:v>1.0415662099063081</c:v>
                </c:pt>
                <c:pt idx="263">
                  <c:v>1.2975005340739159</c:v>
                </c:pt>
                <c:pt idx="264">
                  <c:v>1.1815088351084932</c:v>
                </c:pt>
                <c:pt idx="265">
                  <c:v>1.0124973296304209</c:v>
                </c:pt>
                <c:pt idx="266">
                  <c:v>1.0631824701681569</c:v>
                </c:pt>
                <c:pt idx="267">
                  <c:v>1.024573503830073</c:v>
                </c:pt>
                <c:pt idx="268">
                  <c:v>1.1796594134342477</c:v>
                </c:pt>
                <c:pt idx="269">
                  <c:v>1.0206183050019837</c:v>
                </c:pt>
                <c:pt idx="270">
                  <c:v>1.0940000610370189</c:v>
                </c:pt>
                <c:pt idx="271">
                  <c:v>1.1081453901791436</c:v>
                </c:pt>
                <c:pt idx="272">
                  <c:v>1.2873470259712516</c:v>
                </c:pt>
                <c:pt idx="273">
                  <c:v>1.2070345164342173</c:v>
                </c:pt>
                <c:pt idx="274">
                  <c:v>1.2944242683187352</c:v>
                </c:pt>
                <c:pt idx="275">
                  <c:v>1.2288796655171361</c:v>
                </c:pt>
                <c:pt idx="276">
                  <c:v>1.0265968810083315</c:v>
                </c:pt>
                <c:pt idx="277">
                  <c:v>1.1437330240791039</c:v>
                </c:pt>
                <c:pt idx="278">
                  <c:v>1.0824732200079348</c:v>
                </c:pt>
                <c:pt idx="279">
                  <c:v>1.2344553971984009</c:v>
                </c:pt>
                <c:pt idx="280">
                  <c:v>1.1458388012329479</c:v>
                </c:pt>
                <c:pt idx="281">
                  <c:v>1.0384441663869137</c:v>
                </c:pt>
                <c:pt idx="282">
                  <c:v>1.2713064973906674</c:v>
                </c:pt>
                <c:pt idx="283">
                  <c:v>1.1770134586626788</c:v>
                </c:pt>
                <c:pt idx="284">
                  <c:v>1.2573076570940276</c:v>
                </c:pt>
                <c:pt idx="285">
                  <c:v>1.1721335489974669</c:v>
                </c:pt>
                <c:pt idx="286">
                  <c:v>1.106671346171453</c:v>
                </c:pt>
                <c:pt idx="287">
                  <c:v>1.0507217627491072</c:v>
                </c:pt>
                <c:pt idx="288">
                  <c:v>1.0746452223273415</c:v>
                </c:pt>
                <c:pt idx="289">
                  <c:v>1.0364940336313975</c:v>
                </c:pt>
                <c:pt idx="290">
                  <c:v>1.0044587542344432</c:v>
                </c:pt>
                <c:pt idx="291">
                  <c:v>1.1292123172704245</c:v>
                </c:pt>
                <c:pt idx="292">
                  <c:v>1.0503555406353953</c:v>
                </c:pt>
                <c:pt idx="293">
                  <c:v>1.171492660298471</c:v>
                </c:pt>
                <c:pt idx="294">
                  <c:v>1.0881588183233131</c:v>
                </c:pt>
                <c:pt idx="295">
                  <c:v>1.103118991668447</c:v>
                </c:pt>
                <c:pt idx="296">
                  <c:v>1.2133060701315348</c:v>
                </c:pt>
                <c:pt idx="297">
                  <c:v>1.1028168584246345</c:v>
                </c:pt>
                <c:pt idx="298">
                  <c:v>1.2263893551438947</c:v>
                </c:pt>
                <c:pt idx="299">
                  <c:v>1.0175603503524888</c:v>
                </c:pt>
                <c:pt idx="300">
                  <c:v>1.2062196722312082</c:v>
                </c:pt>
                <c:pt idx="301">
                  <c:v>1.1794030579546495</c:v>
                </c:pt>
                <c:pt idx="302">
                  <c:v>1.0703604235969115</c:v>
                </c:pt>
                <c:pt idx="303">
                  <c:v>1.0096774193548388</c:v>
                </c:pt>
                <c:pt idx="304">
                  <c:v>1.2231940672017578</c:v>
                </c:pt>
                <c:pt idx="305">
                  <c:v>1.1109195226905118</c:v>
                </c:pt>
                <c:pt idx="306">
                  <c:v>1.2914487136448256</c:v>
                </c:pt>
                <c:pt idx="307">
                  <c:v>1.0460615863521225</c:v>
                </c:pt>
                <c:pt idx="308">
                  <c:v>1.1472212897122105</c:v>
                </c:pt>
                <c:pt idx="309">
                  <c:v>1.2053041169469283</c:v>
                </c:pt>
                <c:pt idx="310">
                  <c:v>1.2185888241218299</c:v>
                </c:pt>
                <c:pt idx="311">
                  <c:v>1.260338145084994</c:v>
                </c:pt>
                <c:pt idx="312">
                  <c:v>1.1876155888546402</c:v>
                </c:pt>
                <c:pt idx="313">
                  <c:v>1.2062013611255227</c:v>
                </c:pt>
                <c:pt idx="314">
                  <c:v>1.275884273812067</c:v>
                </c:pt>
                <c:pt idx="315">
                  <c:v>1.0905667287209693</c:v>
                </c:pt>
                <c:pt idx="316">
                  <c:v>1.0175786614581743</c:v>
                </c:pt>
                <c:pt idx="317">
                  <c:v>1.2305185094759972</c:v>
                </c:pt>
                <c:pt idx="318">
                  <c:v>1.2200262459181495</c:v>
                </c:pt>
                <c:pt idx="319">
                  <c:v>1.1168614764854885</c:v>
                </c:pt>
                <c:pt idx="320">
                  <c:v>1.0116916409802545</c:v>
                </c:pt>
                <c:pt idx="321">
                  <c:v>1.205908383434553</c:v>
                </c:pt>
                <c:pt idx="322">
                  <c:v>1.0778221991637928</c:v>
                </c:pt>
                <c:pt idx="323">
                  <c:v>1.2987914670247505</c:v>
                </c:pt>
                <c:pt idx="324">
                  <c:v>1.0833887752922147</c:v>
                </c:pt>
                <c:pt idx="325">
                  <c:v>1.2082522049623097</c:v>
                </c:pt>
                <c:pt idx="326">
                  <c:v>1.1837244788964507</c:v>
                </c:pt>
                <c:pt idx="327">
                  <c:v>1.0129276406140324</c:v>
                </c:pt>
                <c:pt idx="328">
                  <c:v>1.022476882229072</c:v>
                </c:pt>
                <c:pt idx="329">
                  <c:v>1.1991790520950958</c:v>
                </c:pt>
                <c:pt idx="330">
                  <c:v>1.0172582171086764</c:v>
                </c:pt>
                <c:pt idx="331">
                  <c:v>1.1903439436017944</c:v>
                </c:pt>
                <c:pt idx="332">
                  <c:v>1.1326181829279458</c:v>
                </c:pt>
                <c:pt idx="333">
                  <c:v>1.0635670033875546</c:v>
                </c:pt>
                <c:pt idx="334">
                  <c:v>1.040614032410657</c:v>
                </c:pt>
                <c:pt idx="335">
                  <c:v>1.0540910061952575</c:v>
                </c:pt>
                <c:pt idx="336">
                  <c:v>1.0688589129306925</c:v>
                </c:pt>
                <c:pt idx="337">
                  <c:v>1.2470351268044069</c:v>
                </c:pt>
                <c:pt idx="338">
                  <c:v>1.2360667744987335</c:v>
                </c:pt>
                <c:pt idx="339">
                  <c:v>1.1567155980101931</c:v>
                </c:pt>
                <c:pt idx="340">
                  <c:v>1.0751029999694814</c:v>
                </c:pt>
                <c:pt idx="341">
                  <c:v>1.2934263130588701</c:v>
                </c:pt>
                <c:pt idx="342">
                  <c:v>1.1435224463637197</c:v>
                </c:pt>
                <c:pt idx="343">
                  <c:v>1.0177526169621876</c:v>
                </c:pt>
                <c:pt idx="344">
                  <c:v>1.1216132084109012</c:v>
                </c:pt>
                <c:pt idx="345">
                  <c:v>1.0823450422681355</c:v>
                </c:pt>
                <c:pt idx="346">
                  <c:v>1.0979827265236366</c:v>
                </c:pt>
                <c:pt idx="347">
                  <c:v>1.2612445448164311</c:v>
                </c:pt>
                <c:pt idx="348">
                  <c:v>1.2425489059114352</c:v>
                </c:pt>
                <c:pt idx="349">
                  <c:v>1.1666402172917874</c:v>
                </c:pt>
                <c:pt idx="350">
                  <c:v>1.0671010467848749</c:v>
                </c:pt>
                <c:pt idx="351">
                  <c:v>1.2532151249732963</c:v>
                </c:pt>
                <c:pt idx="352">
                  <c:v>1.2734031189916684</c:v>
                </c:pt>
                <c:pt idx="353">
                  <c:v>1.0098788415173803</c:v>
                </c:pt>
                <c:pt idx="354">
                  <c:v>1.2886379589220862</c:v>
                </c:pt>
                <c:pt idx="355">
                  <c:v>1.2391705069124423</c:v>
                </c:pt>
                <c:pt idx="356">
                  <c:v>1.1885494552446059</c:v>
                </c:pt>
                <c:pt idx="357">
                  <c:v>1.1239112521744439</c:v>
                </c:pt>
                <c:pt idx="358">
                  <c:v>1.1079439680166021</c:v>
                </c:pt>
                <c:pt idx="359">
                  <c:v>1.1816278572954497</c:v>
                </c:pt>
                <c:pt idx="360">
                  <c:v>1.1387340922269356</c:v>
                </c:pt>
                <c:pt idx="361">
                  <c:v>1.0062807092501602</c:v>
                </c:pt>
                <c:pt idx="362">
                  <c:v>1.1155156102175969</c:v>
                </c:pt>
                <c:pt idx="363">
                  <c:v>1.0975890377513962</c:v>
                </c:pt>
                <c:pt idx="364">
                  <c:v>1.1885677663502914</c:v>
                </c:pt>
                <c:pt idx="365">
                  <c:v>1.2778160954618976</c:v>
                </c:pt>
                <c:pt idx="366">
                  <c:v>1.0844508194219795</c:v>
                </c:pt>
                <c:pt idx="367">
                  <c:v>1.0960509048738061</c:v>
                </c:pt>
                <c:pt idx="368">
                  <c:v>1.054017761772515</c:v>
                </c:pt>
                <c:pt idx="369">
                  <c:v>1.0200506607257303</c:v>
                </c:pt>
                <c:pt idx="370">
                  <c:v>1.2079866939298685</c:v>
                </c:pt>
                <c:pt idx="371">
                  <c:v>1.1154972991119114</c:v>
                </c:pt>
                <c:pt idx="372">
                  <c:v>1.0399456770531328</c:v>
                </c:pt>
                <c:pt idx="373">
                  <c:v>1.1127964110232855</c:v>
                </c:pt>
                <c:pt idx="374">
                  <c:v>1.2369548631244851</c:v>
                </c:pt>
                <c:pt idx="375">
                  <c:v>1.2614001892147586</c:v>
                </c:pt>
                <c:pt idx="376">
                  <c:v>1.1775444807275612</c:v>
                </c:pt>
                <c:pt idx="377">
                  <c:v>1.2715811639759513</c:v>
                </c:pt>
                <c:pt idx="378">
                  <c:v>1.1173009430219427</c:v>
                </c:pt>
                <c:pt idx="379">
                  <c:v>1.2437391277809993</c:v>
                </c:pt>
                <c:pt idx="380">
                  <c:v>1.26189458906827</c:v>
                </c:pt>
                <c:pt idx="381">
                  <c:v>1.2851863155003509</c:v>
                </c:pt>
                <c:pt idx="382">
                  <c:v>1.0276131473738823</c:v>
                </c:pt>
                <c:pt idx="383">
                  <c:v>1.0144566179387799</c:v>
                </c:pt>
                <c:pt idx="384">
                  <c:v>1.1894466994232002</c:v>
                </c:pt>
                <c:pt idx="385">
                  <c:v>1.0531205175939207</c:v>
                </c:pt>
                <c:pt idx="386">
                  <c:v>1.1165776543473616</c:v>
                </c:pt>
                <c:pt idx="387">
                  <c:v>1.105032502212592</c:v>
                </c:pt>
                <c:pt idx="388">
                  <c:v>1.2955137791070284</c:v>
                </c:pt>
                <c:pt idx="389">
                  <c:v>1.2231666005432293</c:v>
                </c:pt>
                <c:pt idx="390">
                  <c:v>1.2405072176274912</c:v>
                </c:pt>
                <c:pt idx="391">
                  <c:v>1.1639027069917904</c:v>
                </c:pt>
                <c:pt idx="392">
                  <c:v>1.1917538987395855</c:v>
                </c:pt>
                <c:pt idx="393">
                  <c:v>1.128818628498184</c:v>
                </c:pt>
                <c:pt idx="394">
                  <c:v>1.0008148442030091</c:v>
                </c:pt>
                <c:pt idx="395">
                  <c:v>1.1939970091860714</c:v>
                </c:pt>
                <c:pt idx="396">
                  <c:v>1.003735465559862</c:v>
                </c:pt>
                <c:pt idx="397">
                  <c:v>1.2268288216803491</c:v>
                </c:pt>
                <c:pt idx="398">
                  <c:v>1.2815607165746026</c:v>
                </c:pt>
                <c:pt idx="399">
                  <c:v>1.2902676473281045</c:v>
                </c:pt>
                <c:pt idx="400">
                  <c:v>1.1083742790002136</c:v>
                </c:pt>
                <c:pt idx="401">
                  <c:v>1.0346720786156804</c:v>
                </c:pt>
                <c:pt idx="402">
                  <c:v>1.2868892483291117</c:v>
                </c:pt>
                <c:pt idx="403">
                  <c:v>1.0771080660420544</c:v>
                </c:pt>
                <c:pt idx="404">
                  <c:v>1.2714438306833094</c:v>
                </c:pt>
                <c:pt idx="405">
                  <c:v>1.2681020538956878</c:v>
                </c:pt>
                <c:pt idx="406">
                  <c:v>1.27857600634785</c:v>
                </c:pt>
                <c:pt idx="407">
                  <c:v>1.2459639271217995</c:v>
                </c:pt>
                <c:pt idx="408">
                  <c:v>1.2850856044190802</c:v>
                </c:pt>
                <c:pt idx="409">
                  <c:v>1.1785790581987976</c:v>
                </c:pt>
                <c:pt idx="410">
                  <c:v>1.1135196996978667</c:v>
                </c:pt>
                <c:pt idx="411">
                  <c:v>1.1927243873409223</c:v>
                </c:pt>
                <c:pt idx="412">
                  <c:v>1.0053102206488236</c:v>
                </c:pt>
                <c:pt idx="413">
                  <c:v>1.2908352916043579</c:v>
                </c:pt>
                <c:pt idx="414">
                  <c:v>1.181243324076052</c:v>
                </c:pt>
                <c:pt idx="415">
                  <c:v>1.1552964873195593</c:v>
                </c:pt>
                <c:pt idx="416">
                  <c:v>1.2895260475478376</c:v>
                </c:pt>
                <c:pt idx="417">
                  <c:v>1.040293588061159</c:v>
                </c:pt>
                <c:pt idx="418">
                  <c:v>1.2413586840418713</c:v>
                </c:pt>
                <c:pt idx="419">
                  <c:v>1.0510605182042909</c:v>
                </c:pt>
                <c:pt idx="420">
                  <c:v>1.0339487899410993</c:v>
                </c:pt>
                <c:pt idx="421">
                  <c:v>1.2106967375713371</c:v>
                </c:pt>
                <c:pt idx="422">
                  <c:v>1.0611041596728417</c:v>
                </c:pt>
                <c:pt idx="423">
                  <c:v>1.1144260994293038</c:v>
                </c:pt>
                <c:pt idx="424">
                  <c:v>1.1112216559343242</c:v>
                </c:pt>
                <c:pt idx="425">
                  <c:v>1.2714621417889951</c:v>
                </c:pt>
                <c:pt idx="426">
                  <c:v>1.0528733176671652</c:v>
                </c:pt>
                <c:pt idx="427">
                  <c:v>1.0342417676320688</c:v>
                </c:pt>
                <c:pt idx="428">
                  <c:v>1.1078249458296456</c:v>
                </c:pt>
                <c:pt idx="429">
                  <c:v>1.2152836695455793</c:v>
                </c:pt>
                <c:pt idx="430">
                  <c:v>1.1116153447065644</c:v>
                </c:pt>
                <c:pt idx="431">
                  <c:v>1.1913968321787163</c:v>
                </c:pt>
                <c:pt idx="432">
                  <c:v>1.1615955076754052</c:v>
                </c:pt>
                <c:pt idx="433">
                  <c:v>1.2955870235297708</c:v>
                </c:pt>
                <c:pt idx="434">
                  <c:v>1.2524552140873439</c:v>
                </c:pt>
                <c:pt idx="435">
                  <c:v>1.1962401196325572</c:v>
                </c:pt>
                <c:pt idx="436">
                  <c:v>1.0992645039216284</c:v>
                </c:pt>
                <c:pt idx="437">
                  <c:v>1.1640308847315897</c:v>
                </c:pt>
                <c:pt idx="438">
                  <c:v>1.0480758079775383</c:v>
                </c:pt>
                <c:pt idx="439">
                  <c:v>1.1261268959624011</c:v>
                </c:pt>
                <c:pt idx="440">
                  <c:v>1.0739036225470748</c:v>
                </c:pt>
                <c:pt idx="441">
                  <c:v>1.1080355235450301</c:v>
                </c:pt>
                <c:pt idx="442">
                  <c:v>1.1663289284951324</c:v>
                </c:pt>
                <c:pt idx="443">
                  <c:v>1.2629016998809779</c:v>
                </c:pt>
                <c:pt idx="444">
                  <c:v>1.0024811548203987</c:v>
                </c:pt>
                <c:pt idx="445">
                  <c:v>1.1882656331064791</c:v>
                </c:pt>
                <c:pt idx="446">
                  <c:v>1.0076540421765801</c:v>
                </c:pt>
                <c:pt idx="447">
                  <c:v>1.2304086428418837</c:v>
                </c:pt>
                <c:pt idx="448">
                  <c:v>1.2033173619800408</c:v>
                </c:pt>
                <c:pt idx="449">
                  <c:v>1.2761040070802943</c:v>
                </c:pt>
                <c:pt idx="450">
                  <c:v>1.1426343577379681</c:v>
                </c:pt>
                <c:pt idx="451">
                  <c:v>1.2319650868251595</c:v>
                </c:pt>
                <c:pt idx="452">
                  <c:v>1.2335856196783348</c:v>
                </c:pt>
                <c:pt idx="453">
                  <c:v>1.0911893063142797</c:v>
                </c:pt>
                <c:pt idx="454">
                  <c:v>1.2494338816492203</c:v>
                </c:pt>
                <c:pt idx="455">
                  <c:v>1.1878994109927672</c:v>
                </c:pt>
                <c:pt idx="456">
                  <c:v>1.1268410290841395</c:v>
                </c:pt>
                <c:pt idx="457">
                  <c:v>1.1389080477309488</c:v>
                </c:pt>
                <c:pt idx="458">
                  <c:v>1.0513534958952604</c:v>
                </c:pt>
                <c:pt idx="459">
                  <c:v>1.073024689474166</c:v>
                </c:pt>
                <c:pt idx="460">
                  <c:v>1.1305124057741021</c:v>
                </c:pt>
                <c:pt idx="461">
                  <c:v>1.2478774376659443</c:v>
                </c:pt>
                <c:pt idx="462">
                  <c:v>1.2543321024201177</c:v>
                </c:pt>
                <c:pt idx="463">
                  <c:v>1.2541581469161045</c:v>
                </c:pt>
                <c:pt idx="464">
                  <c:v>1.1433851130710777</c:v>
                </c:pt>
                <c:pt idx="465">
                  <c:v>1.2074648274178288</c:v>
                </c:pt>
                <c:pt idx="466">
                  <c:v>1.1843745231482894</c:v>
                </c:pt>
                <c:pt idx="467">
                  <c:v>1.0275673696096683</c:v>
                </c:pt>
                <c:pt idx="468">
                  <c:v>1.0531113620410779</c:v>
                </c:pt>
                <c:pt idx="469">
                  <c:v>1.1052613910336619</c:v>
                </c:pt>
                <c:pt idx="470">
                  <c:v>1.2251441999572741</c:v>
                </c:pt>
                <c:pt idx="471">
                  <c:v>1.0565813165684987</c:v>
                </c:pt>
                <c:pt idx="472">
                  <c:v>1.0737205114902189</c:v>
                </c:pt>
                <c:pt idx="473">
                  <c:v>1.064647358623005</c:v>
                </c:pt>
                <c:pt idx="474">
                  <c:v>1.0554094058046204</c:v>
                </c:pt>
                <c:pt idx="475">
                  <c:v>1.0089541306802576</c:v>
                </c:pt>
                <c:pt idx="476">
                  <c:v>1.1831019013031403</c:v>
                </c:pt>
                <c:pt idx="477">
                  <c:v>1.2821924497207555</c:v>
                </c:pt>
                <c:pt idx="478">
                  <c:v>1.1865718558305611</c:v>
                </c:pt>
                <c:pt idx="479">
                  <c:v>1.0944761497848445</c:v>
                </c:pt>
                <c:pt idx="480">
                  <c:v>1.1605151524399548</c:v>
                </c:pt>
                <c:pt idx="481">
                  <c:v>1.1652302621539965</c:v>
                </c:pt>
                <c:pt idx="482">
                  <c:v>1.2001129184850612</c:v>
                </c:pt>
                <c:pt idx="483">
                  <c:v>1.2024109622486039</c:v>
                </c:pt>
                <c:pt idx="484">
                  <c:v>1.2240730002746665</c:v>
                </c:pt>
                <c:pt idx="485">
                  <c:v>1.1693411053804132</c:v>
                </c:pt>
                <c:pt idx="486">
                  <c:v>1.2851680043946654</c:v>
                </c:pt>
                <c:pt idx="487">
                  <c:v>1.2390057069612719</c:v>
                </c:pt>
                <c:pt idx="488">
                  <c:v>1.1682790612506486</c:v>
                </c:pt>
                <c:pt idx="489">
                  <c:v>1.0358348338267158</c:v>
                </c:pt>
                <c:pt idx="490">
                  <c:v>1.0759636219367046</c:v>
                </c:pt>
                <c:pt idx="491">
                  <c:v>1.1650288399914548</c:v>
                </c:pt>
                <c:pt idx="492">
                  <c:v>1.0014831995605336</c:v>
                </c:pt>
                <c:pt idx="493">
                  <c:v>1.0292886135441146</c:v>
                </c:pt>
                <c:pt idx="494">
                  <c:v>1.189364299447615</c:v>
                </c:pt>
                <c:pt idx="495">
                  <c:v>1.0332071901608326</c:v>
                </c:pt>
                <c:pt idx="496">
                  <c:v>1.2834192938016908</c:v>
                </c:pt>
                <c:pt idx="497">
                  <c:v>1.0749931333353679</c:v>
                </c:pt>
                <c:pt idx="498">
                  <c:v>1.1623279519028291</c:v>
                </c:pt>
                <c:pt idx="499">
                  <c:v>1.025800347911008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5-40BD-A610-6FF5C6E6FDDF}"/>
            </c:ext>
          </c:extLst>
        </c:ser>
        <c:ser>
          <c:idx val="1"/>
          <c:order val="1"/>
          <c:tx>
            <c:v>Group 2</c:v>
          </c:tx>
          <c:spPr>
            <a:ln w="28575">
              <a:noFill/>
            </a:ln>
          </c:spPr>
          <c:marker>
            <c:symbol val="square"/>
            <c:size val="10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Data!$B$2:$B$501</c:f>
              <c:numCache>
                <c:formatCode>General</c:formatCode>
                <c:ptCount val="50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</c:numCache>
            </c:numRef>
          </c:xVal>
          <c:yVal>
            <c:numRef>
              <c:f>'Dot plot info.'!$I$8:$I$507</c:f>
              <c:numCache>
                <c:formatCode>0.00</c:formatCode>
                <c:ptCount val="500"/>
                <c:pt idx="0">
                  <c:v>2.2644489883114107</c:v>
                </c:pt>
                <c:pt idx="1">
                  <c:v>2.0714041566209906</c:v>
                </c:pt>
                <c:pt idx="2">
                  <c:v>2.1847956785790581</c:v>
                </c:pt>
                <c:pt idx="3">
                  <c:v>2.2036561174352243</c:v>
                </c:pt>
                <c:pt idx="4">
                  <c:v>2.2441877498702962</c:v>
                </c:pt>
                <c:pt idx="5">
                  <c:v>2.133378093813898</c:v>
                </c:pt>
                <c:pt idx="6">
                  <c:v>2.2438764610736412</c:v>
                </c:pt>
                <c:pt idx="7">
                  <c:v>2.2668568987090669</c:v>
                </c:pt>
                <c:pt idx="8">
                  <c:v>2.1700094607379374</c:v>
                </c:pt>
                <c:pt idx="9">
                  <c:v>2.2372112186040836</c:v>
                </c:pt>
                <c:pt idx="10">
                  <c:v>2.2370097964415416</c:v>
                </c:pt>
                <c:pt idx="11">
                  <c:v>2.0165990173039949</c:v>
                </c:pt>
                <c:pt idx="12">
                  <c:v>2.0683919797357095</c:v>
                </c:pt>
                <c:pt idx="13">
                  <c:v>2.1657795953245644</c:v>
                </c:pt>
                <c:pt idx="14">
                  <c:v>2.0151890621662036</c:v>
                </c:pt>
                <c:pt idx="15">
                  <c:v>2.0212225714896084</c:v>
                </c:pt>
                <c:pt idx="16">
                  <c:v>2.1117343668935211</c:v>
                </c:pt>
                <c:pt idx="17">
                  <c:v>2.1197454756309702</c:v>
                </c:pt>
                <c:pt idx="18">
                  <c:v>2.2690816980498671</c:v>
                </c:pt>
                <c:pt idx="19">
                  <c:v>2.1605883968626971</c:v>
                </c:pt>
                <c:pt idx="20">
                  <c:v>2.205816827906125</c:v>
                </c:pt>
                <c:pt idx="21">
                  <c:v>2.0050355540635394</c:v>
                </c:pt>
                <c:pt idx="22">
                  <c:v>2.016461684011353</c:v>
                </c:pt>
                <c:pt idx="23">
                  <c:v>2.1135563219092379</c:v>
                </c:pt>
                <c:pt idx="24">
                  <c:v>2.177315591906491</c:v>
                </c:pt>
                <c:pt idx="25">
                  <c:v>2.2203650013733327</c:v>
                </c:pt>
                <c:pt idx="26">
                  <c:v>2.0897885067293314</c:v>
                </c:pt>
                <c:pt idx="27">
                  <c:v>2.145545823541978</c:v>
                </c:pt>
                <c:pt idx="28">
                  <c:v>2.2613177892391736</c:v>
                </c:pt>
                <c:pt idx="29">
                  <c:v>2.0446882534257025</c:v>
                </c:pt>
                <c:pt idx="30">
                  <c:v>2.0236396374401076</c:v>
                </c:pt>
                <c:pt idx="31">
                  <c:v>2.0959776604510636</c:v>
                </c:pt>
                <c:pt idx="32">
                  <c:v>2.0887813959166235</c:v>
                </c:pt>
                <c:pt idx="33">
                  <c:v>2.2247779778435621</c:v>
                </c:pt>
                <c:pt idx="34">
                  <c:v>2.0422711874752038</c:v>
                </c:pt>
                <c:pt idx="35">
                  <c:v>2.1657979064302499</c:v>
                </c:pt>
                <c:pt idx="36">
                  <c:v>2.0741050447096163</c:v>
                </c:pt>
                <c:pt idx="37">
                  <c:v>2.1626392406994843</c:v>
                </c:pt>
                <c:pt idx="38">
                  <c:v>2.0470595416119877</c:v>
                </c:pt>
                <c:pt idx="39">
                  <c:v>2.2049745170445876</c:v>
                </c:pt>
                <c:pt idx="40">
                  <c:v>2.1025605029450363</c:v>
                </c:pt>
                <c:pt idx="41">
                  <c:v>2.2030793176061283</c:v>
                </c:pt>
                <c:pt idx="42">
                  <c:v>2.1040437025055696</c:v>
                </c:pt>
                <c:pt idx="43">
                  <c:v>2.2000122074037902</c:v>
                </c:pt>
                <c:pt idx="44">
                  <c:v>2.0178167058320873</c:v>
                </c:pt>
                <c:pt idx="45">
                  <c:v>2.0211584826197089</c:v>
                </c:pt>
                <c:pt idx="46">
                  <c:v>2.0314035462508011</c:v>
                </c:pt>
                <c:pt idx="47">
                  <c:v>2.161421552171392</c:v>
                </c:pt>
                <c:pt idx="48">
                  <c:v>2.109445478682821</c:v>
                </c:pt>
                <c:pt idx="49">
                  <c:v>2.0097415082247383</c:v>
                </c:pt>
                <c:pt idx="50">
                  <c:v>2.1869930112613298</c:v>
                </c:pt>
                <c:pt idx="51">
                  <c:v>2.0112521744438001</c:v>
                </c:pt>
                <c:pt idx="52">
                  <c:v>2.1004181035798211</c:v>
                </c:pt>
                <c:pt idx="53">
                  <c:v>2.2669301431318094</c:v>
                </c:pt>
                <c:pt idx="54">
                  <c:v>2.1557725760673847</c:v>
                </c:pt>
                <c:pt idx="55">
                  <c:v>2.0705801568651387</c:v>
                </c:pt>
                <c:pt idx="56">
                  <c:v>2.2346110415967284</c:v>
                </c:pt>
                <c:pt idx="57">
                  <c:v>2.1836054567094942</c:v>
                </c:pt>
                <c:pt idx="58">
                  <c:v>2.1373790704062015</c:v>
                </c:pt>
                <c:pt idx="59">
                  <c:v>2.0469771416364027</c:v>
                </c:pt>
                <c:pt idx="60">
                  <c:v>2.2642841883602403</c:v>
                </c:pt>
                <c:pt idx="61">
                  <c:v>2.1309427167577137</c:v>
                </c:pt>
                <c:pt idx="62">
                  <c:v>2.2336039307840205</c:v>
                </c:pt>
                <c:pt idx="63">
                  <c:v>2.1220709860530413</c:v>
                </c:pt>
                <c:pt idx="64">
                  <c:v>2.237595751823481</c:v>
                </c:pt>
                <c:pt idx="65">
                  <c:v>2.1478804895168921</c:v>
                </c:pt>
                <c:pt idx="66">
                  <c:v>2.0358439893795586</c:v>
                </c:pt>
                <c:pt idx="67">
                  <c:v>2.2389873958555864</c:v>
                </c:pt>
                <c:pt idx="68">
                  <c:v>2.0861171300393688</c:v>
                </c:pt>
                <c:pt idx="69">
                  <c:v>2.1286263618884855</c:v>
                </c:pt>
                <c:pt idx="70">
                  <c:v>2.0127079073458054</c:v>
                </c:pt>
                <c:pt idx="71">
                  <c:v>2.289883114108707</c:v>
                </c:pt>
                <c:pt idx="72">
                  <c:v>2.1123203222754601</c:v>
                </c:pt>
                <c:pt idx="73">
                  <c:v>2.0101718192083498</c:v>
                </c:pt>
                <c:pt idx="74">
                  <c:v>2.1974120303964355</c:v>
                </c:pt>
                <c:pt idx="75">
                  <c:v>2.0034424878688926</c:v>
                </c:pt>
                <c:pt idx="76">
                  <c:v>2.2770653401287881</c:v>
                </c:pt>
                <c:pt idx="77">
                  <c:v>2.2597705008087403</c:v>
                </c:pt>
                <c:pt idx="78">
                  <c:v>2.0753227332377087</c:v>
                </c:pt>
                <c:pt idx="79">
                  <c:v>2.0323923459578235</c:v>
                </c:pt>
                <c:pt idx="80">
                  <c:v>2.0870967741935482</c:v>
                </c:pt>
                <c:pt idx="81">
                  <c:v>2.2624439222388379</c:v>
                </c:pt>
                <c:pt idx="82">
                  <c:v>2.2714712973418378</c:v>
                </c:pt>
                <c:pt idx="83">
                  <c:v>2.0409436323129979</c:v>
                </c:pt>
                <c:pt idx="84">
                  <c:v>2.282586138492996</c:v>
                </c:pt>
                <c:pt idx="85">
                  <c:v>2.0084963530381175</c:v>
                </c:pt>
                <c:pt idx="86">
                  <c:v>2.0380046998504593</c:v>
                </c:pt>
                <c:pt idx="87">
                  <c:v>2.092361217078158</c:v>
                </c:pt>
                <c:pt idx="88">
                  <c:v>2.024573503830073</c:v>
                </c:pt>
                <c:pt idx="89">
                  <c:v>2.2810296945097202</c:v>
                </c:pt>
                <c:pt idx="90">
                  <c:v>2.1417645802179019</c:v>
                </c:pt>
                <c:pt idx="91">
                  <c:v>2.2364146855067597</c:v>
                </c:pt>
                <c:pt idx="92">
                  <c:v>2.0825373088778343</c:v>
                </c:pt>
                <c:pt idx="93">
                  <c:v>2.1433759575182347</c:v>
                </c:pt>
                <c:pt idx="94">
                  <c:v>2.0517105624561296</c:v>
                </c:pt>
                <c:pt idx="95">
                  <c:v>2.0968932157353435</c:v>
                </c:pt>
                <c:pt idx="96">
                  <c:v>2.0218085268715478</c:v>
                </c:pt>
                <c:pt idx="97">
                  <c:v>2.1266579180272833</c:v>
                </c:pt>
                <c:pt idx="98">
                  <c:v>2.2264534440137944</c:v>
                </c:pt>
                <c:pt idx="99">
                  <c:v>2.2591570787682729</c:v>
                </c:pt>
                <c:pt idx="100">
                  <c:v>2.1911679433576463</c:v>
                </c:pt>
                <c:pt idx="101">
                  <c:v>2.0172765282143619</c:v>
                </c:pt>
                <c:pt idx="102">
                  <c:v>2.201770073549608</c:v>
                </c:pt>
                <c:pt idx="103">
                  <c:v>2.0575060274056214</c:v>
                </c:pt>
                <c:pt idx="104">
                  <c:v>2.1102328562273018</c:v>
                </c:pt>
                <c:pt idx="105">
                  <c:v>2.2444257942442092</c:v>
                </c:pt>
                <c:pt idx="106">
                  <c:v>2.2780541398358105</c:v>
                </c:pt>
                <c:pt idx="107">
                  <c:v>2.1628498184148688</c:v>
                </c:pt>
                <c:pt idx="108">
                  <c:v>2.1570726645710625</c:v>
                </c:pt>
                <c:pt idx="109">
                  <c:v>2.2675160985137488</c:v>
                </c:pt>
                <c:pt idx="110">
                  <c:v>2.2078768272957547</c:v>
                </c:pt>
                <c:pt idx="111">
                  <c:v>2.0700674459059418</c:v>
                </c:pt>
                <c:pt idx="112">
                  <c:v>2.2556230353709523</c:v>
                </c:pt>
                <c:pt idx="113">
                  <c:v>2.2637806329538863</c:v>
                </c:pt>
                <c:pt idx="114">
                  <c:v>2.2834376049073764</c:v>
                </c:pt>
                <c:pt idx="115">
                  <c:v>2.0855769524216439</c:v>
                </c:pt>
                <c:pt idx="116">
                  <c:v>2.0632374034852137</c:v>
                </c:pt>
                <c:pt idx="117">
                  <c:v>2.1157170323801386</c:v>
                </c:pt>
                <c:pt idx="118">
                  <c:v>2.02410657063509</c:v>
                </c:pt>
                <c:pt idx="119">
                  <c:v>2.0148228400524917</c:v>
                </c:pt>
                <c:pt idx="120">
                  <c:v>2.0581560716574603</c:v>
                </c:pt>
                <c:pt idx="121">
                  <c:v>2.1985839411603139</c:v>
                </c:pt>
                <c:pt idx="122">
                  <c:v>2.1638843958861047</c:v>
                </c:pt>
                <c:pt idx="123">
                  <c:v>2.249772637104404</c:v>
                </c:pt>
                <c:pt idx="124">
                  <c:v>2.2270302438428908</c:v>
                </c:pt>
                <c:pt idx="125">
                  <c:v>2.0679250465407271</c:v>
                </c:pt>
                <c:pt idx="126">
                  <c:v>2.1389263588366343</c:v>
                </c:pt>
                <c:pt idx="127">
                  <c:v>2.1564043092135381</c:v>
                </c:pt>
                <c:pt idx="128">
                  <c:v>2.2523819696646017</c:v>
                </c:pt>
                <c:pt idx="129">
                  <c:v>2.1470473342081973</c:v>
                </c:pt>
                <c:pt idx="130">
                  <c:v>2.0750297555467392</c:v>
                </c:pt>
                <c:pt idx="131">
                  <c:v>2.0622394482253488</c:v>
                </c:pt>
                <c:pt idx="132">
                  <c:v>2.0001647999511705</c:v>
                </c:pt>
                <c:pt idx="133">
                  <c:v>2.1145359660634173</c:v>
                </c:pt>
                <c:pt idx="134">
                  <c:v>2.0751487777336957</c:v>
                </c:pt>
                <c:pt idx="135">
                  <c:v>2.2438032166508988</c:v>
                </c:pt>
                <c:pt idx="136">
                  <c:v>2.0072145756401256</c:v>
                </c:pt>
                <c:pt idx="137">
                  <c:v>2.2917691579943238</c:v>
                </c:pt>
                <c:pt idx="138">
                  <c:v>2.1068819238868373</c:v>
                </c:pt>
                <c:pt idx="139">
                  <c:v>2.2141666920987579</c:v>
                </c:pt>
                <c:pt idx="140">
                  <c:v>2.1687734611041596</c:v>
                </c:pt>
                <c:pt idx="141">
                  <c:v>2.0303415021210363</c:v>
                </c:pt>
                <c:pt idx="142">
                  <c:v>2.1899868770409254</c:v>
                </c:pt>
                <c:pt idx="143">
                  <c:v>2.1103976561784723</c:v>
                </c:pt>
                <c:pt idx="144">
                  <c:v>2.225968199713126</c:v>
                </c:pt>
                <c:pt idx="145">
                  <c:v>2.2997070223090303</c:v>
                </c:pt>
                <c:pt idx="146">
                  <c:v>2.2838496047853023</c:v>
                </c:pt>
                <c:pt idx="147">
                  <c:v>2.2811120944853052</c:v>
                </c:pt>
                <c:pt idx="148">
                  <c:v>2.2533249916074101</c:v>
                </c:pt>
                <c:pt idx="149">
                  <c:v>2.2745017853328044</c:v>
                </c:pt>
                <c:pt idx="150">
                  <c:v>2.1750083925901058</c:v>
                </c:pt>
                <c:pt idx="151">
                  <c:v>2.273934141056551</c:v>
                </c:pt>
                <c:pt idx="152">
                  <c:v>2.24629352702414</c:v>
                </c:pt>
                <c:pt idx="153">
                  <c:v>2.2222052674947355</c:v>
                </c:pt>
                <c:pt idx="154">
                  <c:v>2.2646778771324807</c:v>
                </c:pt>
                <c:pt idx="155">
                  <c:v>2.2230109561449019</c:v>
                </c:pt>
                <c:pt idx="156">
                  <c:v>2.0086794640949734</c:v>
                </c:pt>
                <c:pt idx="157">
                  <c:v>2.1905270546586504</c:v>
                </c:pt>
                <c:pt idx="158">
                  <c:v>2.2561815240943632</c:v>
                </c:pt>
                <c:pt idx="159">
                  <c:v>2.1365276039918211</c:v>
                </c:pt>
                <c:pt idx="160">
                  <c:v>2.2402417065950497</c:v>
                </c:pt>
                <c:pt idx="161">
                  <c:v>2.1949858088930938</c:v>
                </c:pt>
                <c:pt idx="162">
                  <c:v>2.2425122837000639</c:v>
                </c:pt>
                <c:pt idx="163">
                  <c:v>2.0841761528366956</c:v>
                </c:pt>
                <c:pt idx="164">
                  <c:v>2.024069948423719</c:v>
                </c:pt>
                <c:pt idx="165">
                  <c:v>2.1063325907162693</c:v>
                </c:pt>
                <c:pt idx="166">
                  <c:v>2.2938108462782676</c:v>
                </c:pt>
                <c:pt idx="167">
                  <c:v>2.084688863795892</c:v>
                </c:pt>
                <c:pt idx="168">
                  <c:v>2.0142277291177098</c:v>
                </c:pt>
                <c:pt idx="169">
                  <c:v>2.1381389812921539</c:v>
                </c:pt>
                <c:pt idx="170">
                  <c:v>2.0448622089297159</c:v>
                </c:pt>
                <c:pt idx="171">
                  <c:v>2.2933164464247566</c:v>
                </c:pt>
                <c:pt idx="172">
                  <c:v>2.2231208227790153</c:v>
                </c:pt>
                <c:pt idx="173">
                  <c:v>2.1342112491225929</c:v>
                </c:pt>
                <c:pt idx="174">
                  <c:v>2.0826105533005768</c:v>
                </c:pt>
                <c:pt idx="175">
                  <c:v>2.2893063142796106</c:v>
                </c:pt>
                <c:pt idx="176">
                  <c:v>2.2090670491653186</c:v>
                </c:pt>
                <c:pt idx="177">
                  <c:v>2.0561326944792016</c:v>
                </c:pt>
                <c:pt idx="178">
                  <c:v>2.0336283455916013</c:v>
                </c:pt>
                <c:pt idx="179">
                  <c:v>2.1634540849024932</c:v>
                </c:pt>
                <c:pt idx="180">
                  <c:v>2.1637836848048342</c:v>
                </c:pt>
                <c:pt idx="181">
                  <c:v>2.1707968382824183</c:v>
                </c:pt>
                <c:pt idx="182">
                  <c:v>2.2516586809900203</c:v>
                </c:pt>
                <c:pt idx="183">
                  <c:v>2.1055909909360029</c:v>
                </c:pt>
                <c:pt idx="184">
                  <c:v>2.1999114963225197</c:v>
                </c:pt>
                <c:pt idx="185">
                  <c:v>2.0378124332407603</c:v>
                </c:pt>
                <c:pt idx="186">
                  <c:v>2.2050752281258585</c:v>
                </c:pt>
                <c:pt idx="187">
                  <c:v>2.2920621356852933</c:v>
                </c:pt>
                <c:pt idx="188">
                  <c:v>2.2384472182378614</c:v>
                </c:pt>
                <c:pt idx="189">
                  <c:v>2.1971282082583086</c:v>
                </c:pt>
                <c:pt idx="190">
                  <c:v>2.1644062623981446</c:v>
                </c:pt>
                <c:pt idx="191">
                  <c:v>2.1732047486800745</c:v>
                </c:pt>
                <c:pt idx="192">
                  <c:v>2.1963133640552996</c:v>
                </c:pt>
                <c:pt idx="193">
                  <c:v>2.2564104129154332</c:v>
                </c:pt>
                <c:pt idx="194">
                  <c:v>2.1898312326425979</c:v>
                </c:pt>
                <c:pt idx="195">
                  <c:v>2.160917996765038</c:v>
                </c:pt>
                <c:pt idx="196">
                  <c:v>2.173818170720542</c:v>
                </c:pt>
                <c:pt idx="197">
                  <c:v>2.278621784112064</c:v>
                </c:pt>
                <c:pt idx="198">
                  <c:v>2.0186773277993102</c:v>
                </c:pt>
                <c:pt idx="199">
                  <c:v>2.0161229285561695</c:v>
                </c:pt>
                <c:pt idx="200">
                  <c:v>2.0421887874996187</c:v>
                </c:pt>
                <c:pt idx="201">
                  <c:v>2.0694814905240029</c:v>
                </c:pt>
                <c:pt idx="202">
                  <c:v>2.1529160435804315</c:v>
                </c:pt>
                <c:pt idx="203">
                  <c:v>2.2362407300027467</c:v>
                </c:pt>
                <c:pt idx="204">
                  <c:v>2.2310312204351939</c:v>
                </c:pt>
                <c:pt idx="205">
                  <c:v>2.2650349436933501</c:v>
                </c:pt>
                <c:pt idx="206">
                  <c:v>2.2466780602435374</c:v>
                </c:pt>
                <c:pt idx="207">
                  <c:v>2.1427259132663963</c:v>
                </c:pt>
                <c:pt idx="208">
                  <c:v>2.1158452101199376</c:v>
                </c:pt>
                <c:pt idx="209">
                  <c:v>2.1190313425092318</c:v>
                </c:pt>
                <c:pt idx="210">
                  <c:v>2.19373149815363</c:v>
                </c:pt>
                <c:pt idx="211">
                  <c:v>2.1685720389416181</c:v>
                </c:pt>
                <c:pt idx="212">
                  <c:v>2.0055482650227363</c:v>
                </c:pt>
                <c:pt idx="213">
                  <c:v>2.0905301065095983</c:v>
                </c:pt>
                <c:pt idx="214">
                  <c:v>2.0149784844508196</c:v>
                </c:pt>
                <c:pt idx="215">
                  <c:v>2.2457716605121005</c:v>
                </c:pt>
                <c:pt idx="216">
                  <c:v>2.1299447614978484</c:v>
                </c:pt>
                <c:pt idx="217">
                  <c:v>2.2313791314432203</c:v>
                </c:pt>
                <c:pt idx="218">
                  <c:v>2.0460158085879088</c:v>
                </c:pt>
                <c:pt idx="219">
                  <c:v>2.2928586687826167</c:v>
                </c:pt>
                <c:pt idx="220">
                  <c:v>2.2272499771111178</c:v>
                </c:pt>
                <c:pt idx="221">
                  <c:v>2.0736564226203194</c:v>
                </c:pt>
                <c:pt idx="222">
                  <c:v>2.2245490890224922</c:v>
                </c:pt>
                <c:pt idx="223">
                  <c:v>2.1023682363353373</c:v>
                </c:pt>
                <c:pt idx="224">
                  <c:v>2.0315408795434431</c:v>
                </c:pt>
                <c:pt idx="225">
                  <c:v>2.0172490615558338</c:v>
                </c:pt>
                <c:pt idx="226">
                  <c:v>2.277935117648854</c:v>
                </c:pt>
                <c:pt idx="227">
                  <c:v>2.1283883175145726</c:v>
                </c:pt>
                <c:pt idx="228">
                  <c:v>2.060344248786889</c:v>
                </c:pt>
                <c:pt idx="229">
                  <c:v>2.0173039948728904</c:v>
                </c:pt>
                <c:pt idx="230">
                  <c:v>2.2106967375713369</c:v>
                </c:pt>
                <c:pt idx="231">
                  <c:v>2.1740287484359264</c:v>
                </c:pt>
                <c:pt idx="232">
                  <c:v>2.0020416882839442</c:v>
                </c:pt>
                <c:pt idx="233">
                  <c:v>2.0717337565233316</c:v>
                </c:pt>
                <c:pt idx="234">
                  <c:v>2.1919919431134982</c:v>
                </c:pt>
                <c:pt idx="235">
                  <c:v>2.1788811914426098</c:v>
                </c:pt>
                <c:pt idx="236">
                  <c:v>2.1034577471236307</c:v>
                </c:pt>
                <c:pt idx="237">
                  <c:v>2.1087496566667685</c:v>
                </c:pt>
                <c:pt idx="238">
                  <c:v>2.1431287575914792</c:v>
                </c:pt>
                <c:pt idx="239">
                  <c:v>2.1066164128543963</c:v>
                </c:pt>
                <c:pt idx="240">
                  <c:v>2.157264931180761</c:v>
                </c:pt>
                <c:pt idx="241">
                  <c:v>2.1743125705740534</c:v>
                </c:pt>
                <c:pt idx="242">
                  <c:v>2.2250709555345316</c:v>
                </c:pt>
                <c:pt idx="243">
                  <c:v>2.1323801385540331</c:v>
                </c:pt>
                <c:pt idx="244">
                  <c:v>2.2895718253120516</c:v>
                </c:pt>
                <c:pt idx="245">
                  <c:v>2.0196569719534896</c:v>
                </c:pt>
                <c:pt idx="246">
                  <c:v>2.1259254737998594</c:v>
                </c:pt>
                <c:pt idx="247">
                  <c:v>2.2303903317361979</c:v>
                </c:pt>
                <c:pt idx="248">
                  <c:v>2.2473555711539048</c:v>
                </c:pt>
                <c:pt idx="249">
                  <c:v>2.1888149662770471</c:v>
                </c:pt>
                <c:pt idx="250">
                  <c:v>2.1484481337931456</c:v>
                </c:pt>
                <c:pt idx="251">
                  <c:v>2.0613238929410689</c:v>
                </c:pt>
                <c:pt idx="252">
                  <c:v>2.1860316782128359</c:v>
                </c:pt>
                <c:pt idx="253">
                  <c:v>2.1060579241309854</c:v>
                </c:pt>
                <c:pt idx="254">
                  <c:v>2.1975402081362345</c:v>
                </c:pt>
                <c:pt idx="255">
                  <c:v>2.0599597155674916</c:v>
                </c:pt>
                <c:pt idx="256">
                  <c:v>2.2568773461104161</c:v>
                </c:pt>
                <c:pt idx="257">
                  <c:v>2.0634571367534411</c:v>
                </c:pt>
                <c:pt idx="258">
                  <c:v>2.2677541428876613</c:v>
                </c:pt>
                <c:pt idx="259">
                  <c:v>2.1225287636951813</c:v>
                </c:pt>
                <c:pt idx="260">
                  <c:v>2.1945829645680104</c:v>
                </c:pt>
                <c:pt idx="261">
                  <c:v>2.2083529160435806</c:v>
                </c:pt>
                <c:pt idx="262">
                  <c:v>2.0307901242103337</c:v>
                </c:pt>
                <c:pt idx="263">
                  <c:v>2.0943388164922023</c:v>
                </c:pt>
                <c:pt idx="264">
                  <c:v>2.1047395245216225</c:v>
                </c:pt>
                <c:pt idx="265">
                  <c:v>2.1308420056764428</c:v>
                </c:pt>
                <c:pt idx="266">
                  <c:v>2.2230109561449019</c:v>
                </c:pt>
                <c:pt idx="267">
                  <c:v>2.2571886349070711</c:v>
                </c:pt>
                <c:pt idx="268">
                  <c:v>2.0513260292367321</c:v>
                </c:pt>
                <c:pt idx="269">
                  <c:v>2.2513199255348368</c:v>
                </c:pt>
                <c:pt idx="270">
                  <c:v>2.1328928495132295</c:v>
                </c:pt>
                <c:pt idx="271">
                  <c:v>2.0168919949949644</c:v>
                </c:pt>
                <c:pt idx="272">
                  <c:v>2.2442426831873532</c:v>
                </c:pt>
                <c:pt idx="273">
                  <c:v>2.2079226050599687</c:v>
                </c:pt>
                <c:pt idx="274">
                  <c:v>2.1886043885616626</c:v>
                </c:pt>
                <c:pt idx="275">
                  <c:v>2.1908383434553058</c:v>
                </c:pt>
                <c:pt idx="276">
                  <c:v>2.0267525254066592</c:v>
                </c:pt>
                <c:pt idx="277">
                  <c:v>2.2441053498947112</c:v>
                </c:pt>
                <c:pt idx="278">
                  <c:v>2.0454206976531264</c:v>
                </c:pt>
                <c:pt idx="279">
                  <c:v>2.1953794976653338</c:v>
                </c:pt>
                <c:pt idx="280">
                  <c:v>2.1630603961302528</c:v>
                </c:pt>
                <c:pt idx="281">
                  <c:v>2.1960570085757012</c:v>
                </c:pt>
                <c:pt idx="282">
                  <c:v>2.2733024079103976</c:v>
                </c:pt>
                <c:pt idx="283">
                  <c:v>2.0334269234290598</c:v>
                </c:pt>
                <c:pt idx="284">
                  <c:v>2.0257271034882658</c:v>
                </c:pt>
                <c:pt idx="285">
                  <c:v>2.2802697836237678</c:v>
                </c:pt>
                <c:pt idx="286">
                  <c:v>2.1443189794610431</c:v>
                </c:pt>
                <c:pt idx="287">
                  <c:v>2.1819116794335764</c:v>
                </c:pt>
                <c:pt idx="288">
                  <c:v>2.1832392345957823</c:v>
                </c:pt>
                <c:pt idx="289">
                  <c:v>2.080962553788873</c:v>
                </c:pt>
                <c:pt idx="290">
                  <c:v>2.2202368236335337</c:v>
                </c:pt>
                <c:pt idx="291">
                  <c:v>2.2792809839167454</c:v>
                </c:pt>
                <c:pt idx="292">
                  <c:v>2.1874691000091557</c:v>
                </c:pt>
                <c:pt idx="293">
                  <c:v>2.237687307351909</c:v>
                </c:pt>
                <c:pt idx="294">
                  <c:v>2.1399151585436567</c:v>
                </c:pt>
                <c:pt idx="295">
                  <c:v>2.2130039368877226</c:v>
                </c:pt>
                <c:pt idx="296">
                  <c:v>2.2611987670522171</c:v>
                </c:pt>
                <c:pt idx="297">
                  <c:v>2.2327249977111117</c:v>
                </c:pt>
                <c:pt idx="298">
                  <c:v>2.0069215979491561</c:v>
                </c:pt>
                <c:pt idx="299">
                  <c:v>2.0070680867946411</c:v>
                </c:pt>
                <c:pt idx="300">
                  <c:v>2.2855983153782771</c:v>
                </c:pt>
                <c:pt idx="301">
                  <c:v>2.0786461989196447</c:v>
                </c:pt>
                <c:pt idx="302">
                  <c:v>2.2769280068361462</c:v>
                </c:pt>
                <c:pt idx="303">
                  <c:v>2.0095034638508253</c:v>
                </c:pt>
                <c:pt idx="304">
                  <c:v>2.2877315591906493</c:v>
                </c:pt>
                <c:pt idx="305">
                  <c:v>2.2058076723532825</c:v>
                </c:pt>
                <c:pt idx="306">
                  <c:v>2.1452620014038515</c:v>
                </c:pt>
                <c:pt idx="307">
                  <c:v>2.1798608355967892</c:v>
                </c:pt>
                <c:pt idx="308">
                  <c:v>2.028070925016022</c:v>
                </c:pt>
                <c:pt idx="309">
                  <c:v>2.1498123111667224</c:v>
                </c:pt>
                <c:pt idx="310">
                  <c:v>2.1344126712851343</c:v>
                </c:pt>
                <c:pt idx="311">
                  <c:v>2.2766991180150762</c:v>
                </c:pt>
                <c:pt idx="312">
                  <c:v>2.0880031739249856</c:v>
                </c:pt>
                <c:pt idx="313">
                  <c:v>2.2390606402783289</c:v>
                </c:pt>
                <c:pt idx="314">
                  <c:v>2.1815088351084935</c:v>
                </c:pt>
                <c:pt idx="315">
                  <c:v>2.0450910977507859</c:v>
                </c:pt>
                <c:pt idx="316">
                  <c:v>2.2572893459883421</c:v>
                </c:pt>
                <c:pt idx="317">
                  <c:v>2.282210760826441</c:v>
                </c:pt>
                <c:pt idx="318">
                  <c:v>2.1258247627185889</c:v>
                </c:pt>
                <c:pt idx="319">
                  <c:v>2.0041657765434735</c:v>
                </c:pt>
                <c:pt idx="320">
                  <c:v>2.0215704824976348</c:v>
                </c:pt>
                <c:pt idx="321">
                  <c:v>2.0556932279427471</c:v>
                </c:pt>
                <c:pt idx="322">
                  <c:v>2.1963042085024567</c:v>
                </c:pt>
                <c:pt idx="323">
                  <c:v>2.1345683156834618</c:v>
                </c:pt>
                <c:pt idx="324">
                  <c:v>2.249946592608417</c:v>
                </c:pt>
                <c:pt idx="325">
                  <c:v>2.0912442396313362</c:v>
                </c:pt>
                <c:pt idx="326">
                  <c:v>2.2990112002929779</c:v>
                </c:pt>
                <c:pt idx="327">
                  <c:v>2.0659474471266823</c:v>
                </c:pt>
                <c:pt idx="328">
                  <c:v>2.0823541978209783</c:v>
                </c:pt>
                <c:pt idx="329">
                  <c:v>2.0633198034607991</c:v>
                </c:pt>
                <c:pt idx="330">
                  <c:v>2.2046632282479326</c:v>
                </c:pt>
                <c:pt idx="331">
                  <c:v>2.1644886623737296</c:v>
                </c:pt>
                <c:pt idx="332">
                  <c:v>2.1171727652821435</c:v>
                </c:pt>
                <c:pt idx="333">
                  <c:v>2.1766930143131811</c:v>
                </c:pt>
                <c:pt idx="334">
                  <c:v>2.036146122623371</c:v>
                </c:pt>
                <c:pt idx="335">
                  <c:v>2.2204016235847042</c:v>
                </c:pt>
                <c:pt idx="336">
                  <c:v>2.1986571855830563</c:v>
                </c:pt>
                <c:pt idx="337">
                  <c:v>2.1538865321817684</c:v>
                </c:pt>
                <c:pt idx="338">
                  <c:v>2.1559739982299266</c:v>
                </c:pt>
                <c:pt idx="339">
                  <c:v>2.2354075746940518</c:v>
                </c:pt>
                <c:pt idx="340">
                  <c:v>2.2044526505325481</c:v>
                </c:pt>
                <c:pt idx="341">
                  <c:v>2.0227149266029847</c:v>
                </c:pt>
                <c:pt idx="342">
                  <c:v>2.1538224433118685</c:v>
                </c:pt>
                <c:pt idx="343">
                  <c:v>2.0102542191839352</c:v>
                </c:pt>
                <c:pt idx="344">
                  <c:v>2.2331278420361951</c:v>
                </c:pt>
                <c:pt idx="345">
                  <c:v>2.003744621112705</c:v>
                </c:pt>
                <c:pt idx="346">
                  <c:v>2.2340159306619465</c:v>
                </c:pt>
                <c:pt idx="347">
                  <c:v>2.2322580645161292</c:v>
                </c:pt>
                <c:pt idx="348">
                  <c:v>2.1916348765526292</c:v>
                </c:pt>
                <c:pt idx="349">
                  <c:v>2.0978362376781519</c:v>
                </c:pt>
                <c:pt idx="350">
                  <c:v>2.2029969176305428</c:v>
                </c:pt>
                <c:pt idx="351">
                  <c:v>2.2626728110599079</c:v>
                </c:pt>
                <c:pt idx="352">
                  <c:v>2.2828241828669089</c:v>
                </c:pt>
                <c:pt idx="353">
                  <c:v>2.273613696707053</c:v>
                </c:pt>
                <c:pt idx="354">
                  <c:v>2.2569048127689442</c:v>
                </c:pt>
                <c:pt idx="355">
                  <c:v>2.1243415631580556</c:v>
                </c:pt>
                <c:pt idx="356">
                  <c:v>2.2929593798638876</c:v>
                </c:pt>
                <c:pt idx="357">
                  <c:v>2.0549699392681662</c:v>
                </c:pt>
                <c:pt idx="358">
                  <c:v>2.2689901425214392</c:v>
                </c:pt>
                <c:pt idx="359">
                  <c:v>2.089120151371807</c:v>
                </c:pt>
                <c:pt idx="360">
                  <c:v>2.0791680654316842</c:v>
                </c:pt>
                <c:pt idx="361">
                  <c:v>2.2085818048646506</c:v>
                </c:pt>
                <c:pt idx="362">
                  <c:v>2.2771660512100587</c:v>
                </c:pt>
                <c:pt idx="363">
                  <c:v>2.2653736991485336</c:v>
                </c:pt>
                <c:pt idx="364">
                  <c:v>2.057020783104953</c:v>
                </c:pt>
                <c:pt idx="365">
                  <c:v>2.2313882869960633</c:v>
                </c:pt>
                <c:pt idx="366">
                  <c:v>2.0714957121494186</c:v>
                </c:pt>
                <c:pt idx="367">
                  <c:v>2.185491500595111</c:v>
                </c:pt>
                <c:pt idx="368">
                  <c:v>2.1879543443098237</c:v>
                </c:pt>
                <c:pt idx="369">
                  <c:v>2.0381145664845728</c:v>
                </c:pt>
                <c:pt idx="370">
                  <c:v>2.2816980498672446</c:v>
                </c:pt>
                <c:pt idx="371">
                  <c:v>2.1933927426984465</c:v>
                </c:pt>
                <c:pt idx="372">
                  <c:v>2.1668233283486433</c:v>
                </c:pt>
                <c:pt idx="373">
                  <c:v>2.148750267036958</c:v>
                </c:pt>
                <c:pt idx="374">
                  <c:v>2.1646076845606861</c:v>
                </c:pt>
                <c:pt idx="375">
                  <c:v>2.1320230719931637</c:v>
                </c:pt>
                <c:pt idx="376">
                  <c:v>2.2093600268562885</c:v>
                </c:pt>
                <c:pt idx="377">
                  <c:v>2.0760551774651326</c:v>
                </c:pt>
                <c:pt idx="378">
                  <c:v>2.1917538987395857</c:v>
                </c:pt>
                <c:pt idx="379">
                  <c:v>2.1308420056764428</c:v>
                </c:pt>
                <c:pt idx="380">
                  <c:v>2.0397076326792201</c:v>
                </c:pt>
                <c:pt idx="381">
                  <c:v>2.0130832850123599</c:v>
                </c:pt>
                <c:pt idx="382">
                  <c:v>2.136765648365734</c:v>
                </c:pt>
                <c:pt idx="383">
                  <c:v>2.1933469649342325</c:v>
                </c:pt>
                <c:pt idx="384">
                  <c:v>2.2779259620960111</c:v>
                </c:pt>
                <c:pt idx="385">
                  <c:v>2.1206335642567216</c:v>
                </c:pt>
                <c:pt idx="386">
                  <c:v>2.1629688406018248</c:v>
                </c:pt>
                <c:pt idx="387">
                  <c:v>2.0845332193975645</c:v>
                </c:pt>
                <c:pt idx="388">
                  <c:v>2.2274239326151308</c:v>
                </c:pt>
                <c:pt idx="389">
                  <c:v>2.1148014770958588</c:v>
                </c:pt>
                <c:pt idx="390">
                  <c:v>2.1108005005035553</c:v>
                </c:pt>
                <c:pt idx="391">
                  <c:v>2.1184545426801353</c:v>
                </c:pt>
                <c:pt idx="392">
                  <c:v>2.1625568407238989</c:v>
                </c:pt>
                <c:pt idx="393">
                  <c:v>2.0544297616504408</c:v>
                </c:pt>
                <c:pt idx="394">
                  <c:v>2.2853785821100496</c:v>
                </c:pt>
                <c:pt idx="395">
                  <c:v>2.1456556901760919</c:v>
                </c:pt>
                <c:pt idx="396">
                  <c:v>2.0160588396862695</c:v>
                </c:pt>
                <c:pt idx="397">
                  <c:v>2.2286782433545946</c:v>
                </c:pt>
                <c:pt idx="398">
                  <c:v>2.1439252906888027</c:v>
                </c:pt>
                <c:pt idx="399">
                  <c:v>2.0407238990447705</c:v>
                </c:pt>
                <c:pt idx="400">
                  <c:v>2.1665761284218878</c:v>
                </c:pt>
                <c:pt idx="401">
                  <c:v>2.1444196905423141</c:v>
                </c:pt>
                <c:pt idx="402">
                  <c:v>2.2833552049317909</c:v>
                </c:pt>
                <c:pt idx="403">
                  <c:v>2.189776299325541</c:v>
                </c:pt>
                <c:pt idx="404">
                  <c:v>2.1261177404095584</c:v>
                </c:pt>
                <c:pt idx="405">
                  <c:v>2.2138645588549455</c:v>
                </c:pt>
                <c:pt idx="406">
                  <c:v>2.2276985992004148</c:v>
                </c:pt>
                <c:pt idx="407">
                  <c:v>2.1779198583941159</c:v>
                </c:pt>
                <c:pt idx="408">
                  <c:v>2.2276436658833583</c:v>
                </c:pt>
                <c:pt idx="409">
                  <c:v>2.1419385357219154</c:v>
                </c:pt>
                <c:pt idx="410">
                  <c:v>2.1156620990630817</c:v>
                </c:pt>
                <c:pt idx="411">
                  <c:v>2.1768120365001371</c:v>
                </c:pt>
                <c:pt idx="412">
                  <c:v>2.0124515518662069</c:v>
                </c:pt>
                <c:pt idx="413">
                  <c:v>2.0138889736625263</c:v>
                </c:pt>
                <c:pt idx="414">
                  <c:v>2.2880794701986753</c:v>
                </c:pt>
                <c:pt idx="415">
                  <c:v>2.2321390423291727</c:v>
                </c:pt>
                <c:pt idx="416">
                  <c:v>2.217801446577349</c:v>
                </c:pt>
                <c:pt idx="417">
                  <c:v>2.1827082125308999</c:v>
                </c:pt>
                <c:pt idx="418">
                  <c:v>2.2754448072756128</c:v>
                </c:pt>
                <c:pt idx="419">
                  <c:v>2.1510849330118718</c:v>
                </c:pt>
                <c:pt idx="420">
                  <c:v>2.2642933439130832</c:v>
                </c:pt>
                <c:pt idx="421">
                  <c:v>2.2566759239478742</c:v>
                </c:pt>
                <c:pt idx="422">
                  <c:v>2.185399945066683</c:v>
                </c:pt>
                <c:pt idx="423">
                  <c:v>2.2898922696615496</c:v>
                </c:pt>
                <c:pt idx="424">
                  <c:v>2.2434736167485578</c:v>
                </c:pt>
                <c:pt idx="425">
                  <c:v>2.1868190557573168</c:v>
                </c:pt>
                <c:pt idx="426">
                  <c:v>2.2902218695638905</c:v>
                </c:pt>
                <c:pt idx="427">
                  <c:v>2.2412945951719716</c:v>
                </c:pt>
                <c:pt idx="428">
                  <c:v>2.2052491836298715</c:v>
                </c:pt>
                <c:pt idx="429">
                  <c:v>2.1544816431165503</c:v>
                </c:pt>
                <c:pt idx="430">
                  <c:v>2.0143467513046662</c:v>
                </c:pt>
                <c:pt idx="431">
                  <c:v>2.2220587786492509</c:v>
                </c:pt>
                <c:pt idx="432">
                  <c:v>2.0454481643116549</c:v>
                </c:pt>
                <c:pt idx="433">
                  <c:v>2.1587481307412943</c:v>
                </c:pt>
                <c:pt idx="434">
                  <c:v>2.221875667592395</c:v>
                </c:pt>
                <c:pt idx="435">
                  <c:v>2.0604724265266885</c:v>
                </c:pt>
                <c:pt idx="436">
                  <c:v>2.2932981353190711</c:v>
                </c:pt>
                <c:pt idx="437">
                  <c:v>2.2039765617847222</c:v>
                </c:pt>
                <c:pt idx="438">
                  <c:v>2.1040253913998841</c:v>
                </c:pt>
                <c:pt idx="439">
                  <c:v>2.2838770714438308</c:v>
                </c:pt>
                <c:pt idx="440">
                  <c:v>2.1989135410626544</c:v>
                </c:pt>
                <c:pt idx="441">
                  <c:v>2.1873226111636708</c:v>
                </c:pt>
                <c:pt idx="442">
                  <c:v>2.0666707358012633</c:v>
                </c:pt>
                <c:pt idx="443">
                  <c:v>2.206091494491409</c:v>
                </c:pt>
                <c:pt idx="444">
                  <c:v>2.0208014160588399</c:v>
                </c:pt>
                <c:pt idx="445">
                  <c:v>2.0861812189092683</c:v>
                </c:pt>
                <c:pt idx="446">
                  <c:v>2.1178594317453534</c:v>
                </c:pt>
                <c:pt idx="447">
                  <c:v>2.2149815363017669</c:v>
                </c:pt>
                <c:pt idx="448">
                  <c:v>2.0133945738090153</c:v>
                </c:pt>
                <c:pt idx="449">
                  <c:v>2.1457655568102054</c:v>
                </c:pt>
                <c:pt idx="450">
                  <c:v>2.0552629169591357</c:v>
                </c:pt>
                <c:pt idx="451">
                  <c:v>2.1599291970580157</c:v>
                </c:pt>
                <c:pt idx="452">
                  <c:v>2.0145023957029937</c:v>
                </c:pt>
                <c:pt idx="453">
                  <c:v>2.1665211951048309</c:v>
                </c:pt>
                <c:pt idx="454">
                  <c:v>2.2537003692739646</c:v>
                </c:pt>
                <c:pt idx="455">
                  <c:v>2.1393566698202457</c:v>
                </c:pt>
                <c:pt idx="456">
                  <c:v>2.2328348643452252</c:v>
                </c:pt>
                <c:pt idx="457">
                  <c:v>2.2916867580187383</c:v>
                </c:pt>
                <c:pt idx="458">
                  <c:v>2.052644428846095</c:v>
                </c:pt>
                <c:pt idx="459">
                  <c:v>2.0881954405346841</c:v>
                </c:pt>
                <c:pt idx="460">
                  <c:v>2.2354991302224798</c:v>
                </c:pt>
                <c:pt idx="461">
                  <c:v>2.294753868221076</c:v>
                </c:pt>
                <c:pt idx="462">
                  <c:v>2.0437269203772086</c:v>
                </c:pt>
                <c:pt idx="463">
                  <c:v>2.2654011658070621</c:v>
                </c:pt>
                <c:pt idx="464">
                  <c:v>2.0355052339243751</c:v>
                </c:pt>
                <c:pt idx="465">
                  <c:v>2.0670186468092897</c:v>
                </c:pt>
                <c:pt idx="466">
                  <c:v>2.1582171086764124</c:v>
                </c:pt>
                <c:pt idx="467">
                  <c:v>2.2414502395702995</c:v>
                </c:pt>
                <c:pt idx="468">
                  <c:v>2.2792809839167454</c:v>
                </c:pt>
                <c:pt idx="469">
                  <c:v>2.1050416577654349</c:v>
                </c:pt>
                <c:pt idx="470">
                  <c:v>2.1545365764336069</c:v>
                </c:pt>
                <c:pt idx="471">
                  <c:v>2.2858455153050325</c:v>
                </c:pt>
                <c:pt idx="472">
                  <c:v>2.0341044343394268</c:v>
                </c:pt>
                <c:pt idx="473">
                  <c:v>2.1981353190710164</c:v>
                </c:pt>
                <c:pt idx="474">
                  <c:v>2.1057374797814874</c:v>
                </c:pt>
                <c:pt idx="475">
                  <c:v>2.0546037171544542</c:v>
                </c:pt>
                <c:pt idx="476">
                  <c:v>2.2757011627552108</c:v>
                </c:pt>
                <c:pt idx="477">
                  <c:v>2.2159154026917327</c:v>
                </c:pt>
                <c:pt idx="478">
                  <c:v>2.2870632038331249</c:v>
                </c:pt>
                <c:pt idx="479">
                  <c:v>2.2778160954618976</c:v>
                </c:pt>
                <c:pt idx="480">
                  <c:v>2.1756584368419447</c:v>
                </c:pt>
                <c:pt idx="481">
                  <c:v>2.2957518234809413</c:v>
                </c:pt>
                <c:pt idx="482">
                  <c:v>2.1633625293740653</c:v>
                </c:pt>
                <c:pt idx="483">
                  <c:v>2.2470076601458784</c:v>
                </c:pt>
                <c:pt idx="484">
                  <c:v>2.2889950254829552</c:v>
                </c:pt>
                <c:pt idx="485">
                  <c:v>2.1302835169530319</c:v>
                </c:pt>
                <c:pt idx="486">
                  <c:v>2.0766411328470715</c:v>
                </c:pt>
                <c:pt idx="487">
                  <c:v>2.1027985473189488</c:v>
                </c:pt>
                <c:pt idx="488">
                  <c:v>2.0415845210119938</c:v>
                </c:pt>
                <c:pt idx="489">
                  <c:v>2.0549424726096377</c:v>
                </c:pt>
                <c:pt idx="490">
                  <c:v>2.233585619678335</c:v>
                </c:pt>
                <c:pt idx="491">
                  <c:v>2.1223181859797968</c:v>
                </c:pt>
                <c:pt idx="492">
                  <c:v>2.0177617725150303</c:v>
                </c:pt>
                <c:pt idx="493">
                  <c:v>2.0354228339487901</c:v>
                </c:pt>
                <c:pt idx="494">
                  <c:v>2.2929868465224157</c:v>
                </c:pt>
                <c:pt idx="495">
                  <c:v>2.0066927091280862</c:v>
                </c:pt>
                <c:pt idx="496">
                  <c:v>2.0477004303109836</c:v>
                </c:pt>
                <c:pt idx="497">
                  <c:v>2.1551866206854458</c:v>
                </c:pt>
                <c:pt idx="498">
                  <c:v>2.153309732352672</c:v>
                </c:pt>
                <c:pt idx="499">
                  <c:v>2.2686147648548847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65-40BD-A610-6FF5C6E6FDDF}"/>
            </c:ext>
          </c:extLst>
        </c:ser>
        <c:ser>
          <c:idx val="2"/>
          <c:order val="2"/>
          <c:tx>
            <c:v>Group 3</c:v>
          </c:tx>
          <c:spPr>
            <a:ln w="28575">
              <a:noFill/>
            </a:ln>
          </c:spPr>
          <c:marker>
            <c:symbol val="diamond"/>
            <c:size val="10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Data!$C$2:$C$501</c:f>
              <c:numCache>
                <c:formatCode>General</c:formatCode>
                <c:ptCount val="500"/>
                <c:pt idx="0">
                  <c:v>19</c:v>
                </c:pt>
                <c:pt idx="1">
                  <c:v>17</c:v>
                </c:pt>
                <c:pt idx="2">
                  <c:v>21</c:v>
                </c:pt>
              </c:numCache>
            </c:numRef>
          </c:xVal>
          <c:yVal>
            <c:numRef>
              <c:f>'Dot plot info.'!$J$8:$J$507</c:f>
              <c:numCache>
                <c:formatCode>0.00</c:formatCode>
                <c:ptCount val="500"/>
                <c:pt idx="0">
                  <c:v>3.1989776299325543</c:v>
                </c:pt>
                <c:pt idx="1">
                  <c:v>3.2614185003204446</c:v>
                </c:pt>
                <c:pt idx="2">
                  <c:v>3.0732993560594499</c:v>
                </c:pt>
                <c:pt idx="3">
                  <c:v>3.2218024231696525</c:v>
                </c:pt>
                <c:pt idx="4">
                  <c:v>3.2887386700033572</c:v>
                </c:pt>
                <c:pt idx="5">
                  <c:v>3.2571520126957001</c:v>
                </c:pt>
                <c:pt idx="6">
                  <c:v>3.2942686239204075</c:v>
                </c:pt>
                <c:pt idx="7">
                  <c:v>3.1201757866145816</c:v>
                </c:pt>
                <c:pt idx="8">
                  <c:v>3.221646778771325</c:v>
                </c:pt>
                <c:pt idx="9">
                  <c:v>3.1204229865413371</c:v>
                </c:pt>
                <c:pt idx="10">
                  <c:v>3.1553880428479872</c:v>
                </c:pt>
                <c:pt idx="11">
                  <c:v>3.1879543443098237</c:v>
                </c:pt>
                <c:pt idx="12">
                  <c:v>3.1901242103335674</c:v>
                </c:pt>
                <c:pt idx="13">
                  <c:v>3.024472792748802</c:v>
                </c:pt>
                <c:pt idx="14">
                  <c:v>3.0755607776116216</c:v>
                </c:pt>
                <c:pt idx="15">
                  <c:v>3.0420331431012908</c:v>
                </c:pt>
                <c:pt idx="16">
                  <c:v>3.2488937040314951</c:v>
                </c:pt>
                <c:pt idx="17">
                  <c:v>3.0891933957945494</c:v>
                </c:pt>
                <c:pt idx="18">
                  <c:v>3.0547044282357252</c:v>
                </c:pt>
                <c:pt idx="19">
                  <c:v>3.1647083956419571</c:v>
                </c:pt>
                <c:pt idx="20">
                  <c:v>3.052461317789239</c:v>
                </c:pt>
                <c:pt idx="21">
                  <c:v>3.1186742759483628</c:v>
                </c:pt>
                <c:pt idx="22">
                  <c:v>3.0113254188665426</c:v>
                </c:pt>
                <c:pt idx="23">
                  <c:v>3.141224402600177</c:v>
                </c:pt>
                <c:pt idx="24">
                  <c:v>3.092681661427656</c:v>
                </c:pt>
                <c:pt idx="25">
                  <c:v>3.2386944181646169</c:v>
                </c:pt>
                <c:pt idx="26">
                  <c:v>3.1199652088991972</c:v>
                </c:pt>
                <c:pt idx="27">
                  <c:v>3.197256385998108</c:v>
                </c:pt>
                <c:pt idx="28">
                  <c:v>3.2361766411328472</c:v>
                </c:pt>
                <c:pt idx="29">
                  <c:v>3.0341685232093263</c:v>
                </c:pt>
                <c:pt idx="30">
                  <c:v>3.2487289040803247</c:v>
                </c:pt>
                <c:pt idx="31">
                  <c:v>3.036384166997284</c:v>
                </c:pt>
                <c:pt idx="32">
                  <c:v>3.0618915372173223</c:v>
                </c:pt>
                <c:pt idx="33">
                  <c:v>3.0867488631855222</c:v>
                </c:pt>
                <c:pt idx="34">
                  <c:v>3.2967497787408062</c:v>
                </c:pt>
                <c:pt idx="35">
                  <c:v>3.0776482436597798</c:v>
                </c:pt>
                <c:pt idx="36">
                  <c:v>3.0985686819055758</c:v>
                </c:pt>
                <c:pt idx="37">
                  <c:v>3.2122348704489272</c:v>
                </c:pt>
                <c:pt idx="38">
                  <c:v>3.2317545091097752</c:v>
                </c:pt>
                <c:pt idx="39">
                  <c:v>3.2930143131809442</c:v>
                </c:pt>
                <c:pt idx="40">
                  <c:v>3.0622486037781913</c:v>
                </c:pt>
                <c:pt idx="41">
                  <c:v>3.0981017487105929</c:v>
                </c:pt>
                <c:pt idx="42">
                  <c:v>3.1275002288888212</c:v>
                </c:pt>
                <c:pt idx="43">
                  <c:v>3.2448561052278206</c:v>
                </c:pt>
                <c:pt idx="44">
                  <c:v>3.0938077944273203</c:v>
                </c:pt>
                <c:pt idx="45">
                  <c:v>3.2410290841395306</c:v>
                </c:pt>
                <c:pt idx="46">
                  <c:v>3.201312295907468</c:v>
                </c:pt>
                <c:pt idx="47">
                  <c:v>3.0234839930417801</c:v>
                </c:pt>
                <c:pt idx="48">
                  <c:v>3.1963866084780421</c:v>
                </c:pt>
                <c:pt idx="49">
                  <c:v>3.1843470564897611</c:v>
                </c:pt>
                <c:pt idx="50">
                  <c:v>3.2515579699087498</c:v>
                </c:pt>
                <c:pt idx="51">
                  <c:v>3.2846644489883112</c:v>
                </c:pt>
                <c:pt idx="52">
                  <c:v>3.2729544969023712</c:v>
                </c:pt>
                <c:pt idx="53">
                  <c:v>3.0555833613086336</c:v>
                </c:pt>
                <c:pt idx="54">
                  <c:v>3.2951750236518449</c:v>
                </c:pt>
                <c:pt idx="55">
                  <c:v>3.1870571001312298</c:v>
                </c:pt>
                <c:pt idx="56">
                  <c:v>3.1637653736991487</c:v>
                </c:pt>
                <c:pt idx="57">
                  <c:v>3.0039460432752465</c:v>
                </c:pt>
                <c:pt idx="58">
                  <c:v>3.0051271095919674</c:v>
                </c:pt>
                <c:pt idx="59">
                  <c:v>3.1297708059938354</c:v>
                </c:pt>
                <c:pt idx="60">
                  <c:v>3.2839136936552018</c:v>
                </c:pt>
                <c:pt idx="61">
                  <c:v>3.237815485091708</c:v>
                </c:pt>
                <c:pt idx="62">
                  <c:v>3.2479781487472152</c:v>
                </c:pt>
                <c:pt idx="63">
                  <c:v>3.2898464918973356</c:v>
                </c:pt>
                <c:pt idx="64">
                  <c:v>3.1607623523667105</c:v>
                </c:pt>
                <c:pt idx="65">
                  <c:v>3.1622547074800869</c:v>
                </c:pt>
                <c:pt idx="66">
                  <c:v>3.1212927640614034</c:v>
                </c:pt>
                <c:pt idx="67">
                  <c:v>3.0597491378521071</c:v>
                </c:pt>
                <c:pt idx="68">
                  <c:v>3.2715079195532089</c:v>
                </c:pt>
                <c:pt idx="69">
                  <c:v>3.2165105136265146</c:v>
                </c:pt>
                <c:pt idx="70">
                  <c:v>3.2912381359294414</c:v>
                </c:pt>
                <c:pt idx="71">
                  <c:v>3.1848689230018006</c:v>
                </c:pt>
                <c:pt idx="72">
                  <c:v>3.2806176946317942</c:v>
                </c:pt>
                <c:pt idx="73">
                  <c:v>3.1114871669667652</c:v>
                </c:pt>
                <c:pt idx="74">
                  <c:v>3.0300027466658528</c:v>
                </c:pt>
                <c:pt idx="75">
                  <c:v>3.1010315256202885</c:v>
                </c:pt>
                <c:pt idx="76">
                  <c:v>3.2773949400311286</c:v>
                </c:pt>
                <c:pt idx="77">
                  <c:v>3.0673116245002596</c:v>
                </c:pt>
                <c:pt idx="78">
                  <c:v>3.2533524582659381</c:v>
                </c:pt>
                <c:pt idx="79">
                  <c:v>3.0719992675557726</c:v>
                </c:pt>
                <c:pt idx="80">
                  <c:v>3.213434247871334</c:v>
                </c:pt>
                <c:pt idx="81">
                  <c:v>3.2507614368114259</c:v>
                </c:pt>
                <c:pt idx="82">
                  <c:v>3.258095034638508</c:v>
                </c:pt>
                <c:pt idx="83">
                  <c:v>3.0269356364635152</c:v>
                </c:pt>
                <c:pt idx="84">
                  <c:v>3.2401318399609362</c:v>
                </c:pt>
                <c:pt idx="85">
                  <c:v>3.2127750480666526</c:v>
                </c:pt>
                <c:pt idx="86">
                  <c:v>3.1595904416028322</c:v>
                </c:pt>
                <c:pt idx="87">
                  <c:v>3.1979888302255319</c:v>
                </c:pt>
                <c:pt idx="88">
                  <c:v>3.1461958677938169</c:v>
                </c:pt>
                <c:pt idx="89">
                  <c:v>3.1260170293282874</c:v>
                </c:pt>
                <c:pt idx="90">
                  <c:v>3.0292703024384289</c:v>
                </c:pt>
                <c:pt idx="91">
                  <c:v>3.2576738792077395</c:v>
                </c:pt>
                <c:pt idx="92">
                  <c:v>3.2951475569933164</c:v>
                </c:pt>
                <c:pt idx="93">
                  <c:v>3.2222968230231634</c:v>
                </c:pt>
                <c:pt idx="94">
                  <c:v>3.2321024201178012</c:v>
                </c:pt>
                <c:pt idx="95">
                  <c:v>3.2564653462324902</c:v>
                </c:pt>
                <c:pt idx="96">
                  <c:v>3.1627857295449688</c:v>
                </c:pt>
                <c:pt idx="97">
                  <c:v>3.230115665150914</c:v>
                </c:pt>
                <c:pt idx="98">
                  <c:v>3.2641193884090702</c:v>
                </c:pt>
                <c:pt idx="99">
                  <c:v>3.060271004364147</c:v>
                </c:pt>
                <c:pt idx="100">
                  <c:v>3.1747337260048218</c:v>
                </c:pt>
                <c:pt idx="101">
                  <c:v>3.0121585741752375</c:v>
                </c:pt>
                <c:pt idx="102">
                  <c:v>3.2899014252143925</c:v>
                </c:pt>
                <c:pt idx="103">
                  <c:v>3.2879329813531908</c:v>
                </c:pt>
                <c:pt idx="104">
                  <c:v>3.2439222388378552</c:v>
                </c:pt>
                <c:pt idx="105">
                  <c:v>3.2027863399151584</c:v>
                </c:pt>
                <c:pt idx="106">
                  <c:v>3.2800866725669118</c:v>
                </c:pt>
                <c:pt idx="107">
                  <c:v>3.2486922818689536</c:v>
                </c:pt>
                <c:pt idx="108">
                  <c:v>3.1080721457564011</c:v>
                </c:pt>
                <c:pt idx="109">
                  <c:v>3.1455275124362925</c:v>
                </c:pt>
                <c:pt idx="110">
                  <c:v>3.0488723410748619</c:v>
                </c:pt>
                <c:pt idx="111">
                  <c:v>3.0797631763664661</c:v>
                </c:pt>
                <c:pt idx="112">
                  <c:v>3.2672231208227789</c:v>
                </c:pt>
                <c:pt idx="113">
                  <c:v>3.0306070131534777</c:v>
                </c:pt>
                <c:pt idx="114">
                  <c:v>3.1915066988128298</c:v>
                </c:pt>
                <c:pt idx="115">
                  <c:v>3.1837519455549792</c:v>
                </c:pt>
                <c:pt idx="116">
                  <c:v>3.2212073122348706</c:v>
                </c:pt>
                <c:pt idx="117">
                  <c:v>3.0324381237220375</c:v>
                </c:pt>
                <c:pt idx="118">
                  <c:v>3.0217902157658618</c:v>
                </c:pt>
                <c:pt idx="119">
                  <c:v>3.0662129581591233</c:v>
                </c:pt>
                <c:pt idx="120">
                  <c:v>3.0071687978759116</c:v>
                </c:pt>
                <c:pt idx="121">
                  <c:v>3.0470778527176732</c:v>
                </c:pt>
                <c:pt idx="122">
                  <c:v>3.0095858638264108</c:v>
                </c:pt>
                <c:pt idx="123">
                  <c:v>3.173131504257332</c:v>
                </c:pt>
                <c:pt idx="124">
                  <c:v>3.2370647297585986</c:v>
                </c:pt>
                <c:pt idx="125">
                  <c:v>3.0297921689504683</c:v>
                </c:pt>
                <c:pt idx="126">
                  <c:v>3.0183019501327557</c:v>
                </c:pt>
                <c:pt idx="127">
                  <c:v>3.1284157841731011</c:v>
                </c:pt>
                <c:pt idx="128">
                  <c:v>3.0351298562578202</c:v>
                </c:pt>
                <c:pt idx="129">
                  <c:v>3.0325205236976225</c:v>
                </c:pt>
                <c:pt idx="130">
                  <c:v>3.2424115726187934</c:v>
                </c:pt>
                <c:pt idx="131">
                  <c:v>3.2714163640247809</c:v>
                </c:pt>
                <c:pt idx="132">
                  <c:v>3.0754417554246651</c:v>
                </c:pt>
                <c:pt idx="133">
                  <c:v>3.2413861507003996</c:v>
                </c:pt>
                <c:pt idx="134">
                  <c:v>3.0449262977996154</c:v>
                </c:pt>
                <c:pt idx="135">
                  <c:v>3.1943723868526259</c:v>
                </c:pt>
                <c:pt idx="136">
                  <c:v>3.2193578905606248</c:v>
                </c:pt>
                <c:pt idx="137">
                  <c:v>3.1141605883968628</c:v>
                </c:pt>
                <c:pt idx="138">
                  <c:v>3.0949339274269843</c:v>
                </c:pt>
                <c:pt idx="139">
                  <c:v>3.2800225836970123</c:v>
                </c:pt>
                <c:pt idx="140">
                  <c:v>3.153025910214545</c:v>
                </c:pt>
                <c:pt idx="141">
                  <c:v>3.217856379894406</c:v>
                </c:pt>
                <c:pt idx="142">
                  <c:v>3.0050538651692253</c:v>
                </c:pt>
                <c:pt idx="143">
                  <c:v>3.2389599291970579</c:v>
                </c:pt>
                <c:pt idx="144">
                  <c:v>3.0249305703909419</c:v>
                </c:pt>
                <c:pt idx="145">
                  <c:v>3.1661091952269049</c:v>
                </c:pt>
                <c:pt idx="146">
                  <c:v>3.168984038819544</c:v>
                </c:pt>
                <c:pt idx="147">
                  <c:v>3.0472701193273721</c:v>
                </c:pt>
                <c:pt idx="148">
                  <c:v>3.1833582567827388</c:v>
                </c:pt>
                <c:pt idx="149">
                  <c:v>3.1567613757744071</c:v>
                </c:pt>
                <c:pt idx="150">
                  <c:v>3.2989562669759209</c:v>
                </c:pt>
                <c:pt idx="151">
                  <c:v>3.2839320047608873</c:v>
                </c:pt>
                <c:pt idx="152">
                  <c:v>3.0138615070039978</c:v>
                </c:pt>
                <c:pt idx="153">
                  <c:v>3.1093264564958649</c:v>
                </c:pt>
                <c:pt idx="154">
                  <c:v>3.0632648701437422</c:v>
                </c:pt>
                <c:pt idx="155">
                  <c:v>3.0683553575243385</c:v>
                </c:pt>
                <c:pt idx="156">
                  <c:v>3.076851710562456</c:v>
                </c:pt>
                <c:pt idx="157">
                  <c:v>3.0024903103732412</c:v>
                </c:pt>
                <c:pt idx="158">
                  <c:v>3.0237678151799066</c:v>
                </c:pt>
                <c:pt idx="159">
                  <c:v>3.0979094821008943</c:v>
                </c:pt>
                <c:pt idx="160">
                  <c:v>3.0450086977752004</c:v>
                </c:pt>
                <c:pt idx="161">
                  <c:v>3.2116580706198308</c:v>
                </c:pt>
                <c:pt idx="162">
                  <c:v>3.173369548631245</c:v>
                </c:pt>
                <c:pt idx="163">
                  <c:v>3.2853602710043641</c:v>
                </c:pt>
                <c:pt idx="164">
                  <c:v>3.2408368175298317</c:v>
                </c:pt>
                <c:pt idx="165">
                  <c:v>3.0463454084902493</c:v>
                </c:pt>
                <c:pt idx="166">
                  <c:v>3.2735221411786251</c:v>
                </c:pt>
                <c:pt idx="167">
                  <c:v>3.0963988158818325</c:v>
                </c:pt>
                <c:pt idx="168">
                  <c:v>3.1741111484115114</c:v>
                </c:pt>
                <c:pt idx="169">
                  <c:v>3.1878261665700247</c:v>
                </c:pt>
                <c:pt idx="170">
                  <c:v>3.1917447431867427</c:v>
                </c:pt>
                <c:pt idx="171">
                  <c:v>3.0871883297219762</c:v>
                </c:pt>
                <c:pt idx="172">
                  <c:v>3.0794518875698111</c:v>
                </c:pt>
                <c:pt idx="173">
                  <c:v>3.0264778588213752</c:v>
                </c:pt>
                <c:pt idx="174">
                  <c:v>3.2390972624896999</c:v>
                </c:pt>
                <c:pt idx="175">
                  <c:v>3.1417828913235879</c:v>
                </c:pt>
                <c:pt idx="176">
                  <c:v>3.0537614062929168</c:v>
                </c:pt>
                <c:pt idx="177">
                  <c:v>3.0994293038727987</c:v>
                </c:pt>
                <c:pt idx="178">
                  <c:v>3.007708975493637</c:v>
                </c:pt>
                <c:pt idx="179">
                  <c:v>3.1096835230567339</c:v>
                </c:pt>
                <c:pt idx="180">
                  <c:v>3.0937711722159489</c:v>
                </c:pt>
                <c:pt idx="181">
                  <c:v>3.0279244361705375</c:v>
                </c:pt>
                <c:pt idx="182">
                  <c:v>3.2082705160679952</c:v>
                </c:pt>
                <c:pt idx="183">
                  <c:v>3.1433118686483352</c:v>
                </c:pt>
                <c:pt idx="184">
                  <c:v>3.1334788048951689</c:v>
                </c:pt>
                <c:pt idx="185">
                  <c:v>3.0549424726096377</c:v>
                </c:pt>
                <c:pt idx="186">
                  <c:v>3.0074892422254096</c:v>
                </c:pt>
                <c:pt idx="187">
                  <c:v>3.1355296487319557</c:v>
                </c:pt>
                <c:pt idx="188">
                  <c:v>3.0817041535691398</c:v>
                </c:pt>
                <c:pt idx="189">
                  <c:v>3.1825983458967864</c:v>
                </c:pt>
                <c:pt idx="190">
                  <c:v>3.0656819360942413</c:v>
                </c:pt>
                <c:pt idx="191">
                  <c:v>3.0571123386333809</c:v>
                </c:pt>
                <c:pt idx="192">
                  <c:v>3.1595995971556747</c:v>
                </c:pt>
                <c:pt idx="193">
                  <c:v>3.2097079378643145</c:v>
                </c:pt>
                <c:pt idx="194">
                  <c:v>3.1741660817285684</c:v>
                </c:pt>
                <c:pt idx="195">
                  <c:v>3.294296090578936</c:v>
                </c:pt>
                <c:pt idx="196">
                  <c:v>3.0380687887203588</c:v>
                </c:pt>
                <c:pt idx="197">
                  <c:v>3.0692617572557754</c:v>
                </c:pt>
                <c:pt idx="198">
                  <c:v>3.1928525650807216</c:v>
                </c:pt>
                <c:pt idx="199">
                  <c:v>3.1861964781640064</c:v>
                </c:pt>
                <c:pt idx="200">
                  <c:v>3.0753685110019227</c:v>
                </c:pt>
                <c:pt idx="201">
                  <c:v>3.1659443952757349</c:v>
                </c:pt>
                <c:pt idx="202">
                  <c:v>3.0876827295754876</c:v>
                </c:pt>
                <c:pt idx="203">
                  <c:v>3.1624011963255714</c:v>
                </c:pt>
                <c:pt idx="204">
                  <c:v>3.1545274208807643</c:v>
                </c:pt>
                <c:pt idx="205">
                  <c:v>3.213608203375347</c:v>
                </c:pt>
                <c:pt idx="206">
                  <c:v>3.2681752983184302</c:v>
                </c:pt>
                <c:pt idx="207">
                  <c:v>3.2804254280220952</c:v>
                </c:pt>
                <c:pt idx="208">
                  <c:v>3.0208929715872679</c:v>
                </c:pt>
                <c:pt idx="209">
                  <c:v>3.1727652821436201</c:v>
                </c:pt>
                <c:pt idx="210">
                  <c:v>3.1248817407757805</c:v>
                </c:pt>
                <c:pt idx="211">
                  <c:v>3.2631946775719474</c:v>
                </c:pt>
                <c:pt idx="212">
                  <c:v>3.2196325571459088</c:v>
                </c:pt>
                <c:pt idx="213">
                  <c:v>3.2881435590685753</c:v>
                </c:pt>
                <c:pt idx="214">
                  <c:v>3.1669240394299143</c:v>
                </c:pt>
                <c:pt idx="215">
                  <c:v>3.1365642262031921</c:v>
                </c:pt>
                <c:pt idx="216">
                  <c:v>3.0331797235023044</c:v>
                </c:pt>
                <c:pt idx="217">
                  <c:v>3.2261238441114535</c:v>
                </c:pt>
                <c:pt idx="218">
                  <c:v>3.2594592120120853</c:v>
                </c:pt>
                <c:pt idx="219">
                  <c:v>3.2668385876033814</c:v>
                </c:pt>
                <c:pt idx="220">
                  <c:v>3.2188085573900569</c:v>
                </c:pt>
                <c:pt idx="221">
                  <c:v>3.0122775963621935</c:v>
                </c:pt>
                <c:pt idx="222">
                  <c:v>3.2612262337107456</c:v>
                </c:pt>
                <c:pt idx="223">
                  <c:v>3.1982360301522874</c:v>
                </c:pt>
                <c:pt idx="224">
                  <c:v>3.0460707419049653</c:v>
                </c:pt>
                <c:pt idx="225">
                  <c:v>3.0688589129306925</c:v>
                </c:pt>
                <c:pt idx="226">
                  <c:v>3.0620014038514358</c:v>
                </c:pt>
                <c:pt idx="227">
                  <c:v>3.1904080324716939</c:v>
                </c:pt>
                <c:pt idx="228">
                  <c:v>3.0343516342661823</c:v>
                </c:pt>
                <c:pt idx="229">
                  <c:v>3.0523056733909115</c:v>
                </c:pt>
                <c:pt idx="230">
                  <c:v>3.2201178014465772</c:v>
                </c:pt>
                <c:pt idx="231">
                  <c:v>3.055940427869503</c:v>
                </c:pt>
                <c:pt idx="232">
                  <c:v>3.1903164769432659</c:v>
                </c:pt>
                <c:pt idx="233">
                  <c:v>3.0907223731192968</c:v>
                </c:pt>
                <c:pt idx="234">
                  <c:v>3.1999664296395762</c:v>
                </c:pt>
                <c:pt idx="235">
                  <c:v>3.0978453932309944</c:v>
                </c:pt>
                <c:pt idx="236">
                  <c:v>3.0454481643116549</c:v>
                </c:pt>
                <c:pt idx="237">
                  <c:v>3.2213995788445691</c:v>
                </c:pt>
                <c:pt idx="238">
                  <c:v>3.2094882045960875</c:v>
                </c:pt>
                <c:pt idx="239">
                  <c:v>3.2470625934629354</c:v>
                </c:pt>
                <c:pt idx="240">
                  <c:v>3.193520920438246</c:v>
                </c:pt>
                <c:pt idx="241">
                  <c:v>3.1282876064333016</c:v>
                </c:pt>
                <c:pt idx="242">
                  <c:v>3.0376750999481184</c:v>
                </c:pt>
                <c:pt idx="243">
                  <c:v>3.0999603259376811</c:v>
                </c:pt>
                <c:pt idx="244">
                  <c:v>3.2281380657368692</c:v>
                </c:pt>
                <c:pt idx="245">
                  <c:v>3.0795617542039246</c:v>
                </c:pt>
                <c:pt idx="246">
                  <c:v>3.2920987578966643</c:v>
                </c:pt>
                <c:pt idx="247">
                  <c:v>3.1558549760429702</c:v>
                </c:pt>
                <c:pt idx="248">
                  <c:v>3.2801782280953398</c:v>
                </c:pt>
                <c:pt idx="249">
                  <c:v>3.0650410473952454</c:v>
                </c:pt>
                <c:pt idx="250">
                  <c:v>3.0363475447859125</c:v>
                </c:pt>
                <c:pt idx="251">
                  <c:v>3.0544572283089693</c:v>
                </c:pt>
                <c:pt idx="252">
                  <c:v>3.1553422650837732</c:v>
                </c:pt>
                <c:pt idx="253">
                  <c:v>3.1337260048219244</c:v>
                </c:pt>
                <c:pt idx="254">
                  <c:v>3.1275917844172492</c:v>
                </c:pt>
                <c:pt idx="255">
                  <c:v>3.1134372997222814</c:v>
                </c:pt>
                <c:pt idx="256">
                  <c:v>3.2716452528458508</c:v>
                </c:pt>
                <c:pt idx="257">
                  <c:v>3.1313180944242682</c:v>
                </c:pt>
                <c:pt idx="258">
                  <c:v>3.254057435834834</c:v>
                </c:pt>
                <c:pt idx="259">
                  <c:v>3.1658894619586779</c:v>
                </c:pt>
                <c:pt idx="260">
                  <c:v>3.1968718527787101</c:v>
                </c:pt>
                <c:pt idx="261">
                  <c:v>3.0376659443952758</c:v>
                </c:pt>
                <c:pt idx="262">
                  <c:v>3.1724997711111791</c:v>
                </c:pt>
                <c:pt idx="263">
                  <c:v>3.1978240302743615</c:v>
                </c:pt>
                <c:pt idx="264">
                  <c:v>3.1861507003997924</c:v>
                </c:pt>
                <c:pt idx="265">
                  <c:v>3.004330576494644</c:v>
                </c:pt>
                <c:pt idx="266">
                  <c:v>3.0457502975554673</c:v>
                </c:pt>
                <c:pt idx="267">
                  <c:v>3.0856959746085999</c:v>
                </c:pt>
                <c:pt idx="268">
                  <c:v>3.0193914609210486</c:v>
                </c:pt>
                <c:pt idx="269">
                  <c:v>3.0920499282815026</c:v>
                </c:pt>
                <c:pt idx="270">
                  <c:v>3.1802087466048157</c:v>
                </c:pt>
                <c:pt idx="271">
                  <c:v>3.2338877529221475</c:v>
                </c:pt>
                <c:pt idx="272">
                  <c:v>3.2388225959044159</c:v>
                </c:pt>
                <c:pt idx="273">
                  <c:v>3.008203375347148</c:v>
                </c:pt>
                <c:pt idx="274">
                  <c:v>3.1632892849513228</c:v>
                </c:pt>
                <c:pt idx="275">
                  <c:v>3.1122013000885036</c:v>
                </c:pt>
                <c:pt idx="276">
                  <c:v>3.0864650410473953</c:v>
                </c:pt>
                <c:pt idx="277">
                  <c:v>3.044395275734733</c:v>
                </c:pt>
                <c:pt idx="278">
                  <c:v>3.1009857478560745</c:v>
                </c:pt>
                <c:pt idx="279">
                  <c:v>3.0933774834437084</c:v>
                </c:pt>
                <c:pt idx="280">
                  <c:v>3.241651661732841</c:v>
                </c:pt>
                <c:pt idx="281">
                  <c:v>3.2139011810663165</c:v>
                </c:pt>
                <c:pt idx="282">
                  <c:v>3.0553453169347211</c:v>
                </c:pt>
                <c:pt idx="283">
                  <c:v>3.2905972472304454</c:v>
                </c:pt>
                <c:pt idx="284">
                  <c:v>3.1585009308145389</c:v>
                </c:pt>
                <c:pt idx="285">
                  <c:v>3.2891415143284402</c:v>
                </c:pt>
                <c:pt idx="286">
                  <c:v>3.0819696646015808</c:v>
                </c:pt>
                <c:pt idx="287">
                  <c:v>3.2949369792779319</c:v>
                </c:pt>
                <c:pt idx="288">
                  <c:v>3.2034730063783683</c:v>
                </c:pt>
                <c:pt idx="289">
                  <c:v>3.1392468031861323</c:v>
                </c:pt>
                <c:pt idx="290">
                  <c:v>3.2675252540665913</c:v>
                </c:pt>
                <c:pt idx="291">
                  <c:v>3.112924588763085</c:v>
                </c:pt>
                <c:pt idx="292">
                  <c:v>3.1928067873165076</c:v>
                </c:pt>
                <c:pt idx="293">
                  <c:v>3.0675313577684866</c:v>
                </c:pt>
                <c:pt idx="294">
                  <c:v>3.1671895504623553</c:v>
                </c:pt>
                <c:pt idx="295">
                  <c:v>3.2040406506546222</c:v>
                </c:pt>
                <c:pt idx="296">
                  <c:v>3.0300485244300668</c:v>
                </c:pt>
                <c:pt idx="297">
                  <c:v>3.2489852595599231</c:v>
                </c:pt>
                <c:pt idx="298">
                  <c:v>3.0422528763695182</c:v>
                </c:pt>
                <c:pt idx="299">
                  <c:v>3.0181463057344278</c:v>
                </c:pt>
                <c:pt idx="300">
                  <c:v>3.0435529648731956</c:v>
                </c:pt>
                <c:pt idx="301">
                  <c:v>3.1677571947386092</c:v>
                </c:pt>
                <c:pt idx="302">
                  <c:v>3.2975371562852871</c:v>
                </c:pt>
                <c:pt idx="303">
                  <c:v>3.1330851161229285</c:v>
                </c:pt>
                <c:pt idx="304">
                  <c:v>3.1239936521500291</c:v>
                </c:pt>
                <c:pt idx="305">
                  <c:v>3.1547013763847773</c:v>
                </c:pt>
                <c:pt idx="306">
                  <c:v>3.0188970610675376</c:v>
                </c:pt>
                <c:pt idx="307">
                  <c:v>3.1920834986419262</c:v>
                </c:pt>
                <c:pt idx="308">
                  <c:v>3.0617999816888943</c:v>
                </c:pt>
                <c:pt idx="309">
                  <c:v>3.2248420667134616</c:v>
                </c:pt>
                <c:pt idx="310">
                  <c:v>3.0107669301431317</c:v>
                </c:pt>
                <c:pt idx="311">
                  <c:v>3.141325113681448</c:v>
                </c:pt>
                <c:pt idx="312">
                  <c:v>3.1847773674733726</c:v>
                </c:pt>
                <c:pt idx="313">
                  <c:v>3.1148747215186012</c:v>
                </c:pt>
                <c:pt idx="314">
                  <c:v>3.1336436048463394</c:v>
                </c:pt>
                <c:pt idx="315">
                  <c:v>3.2674153874324778</c:v>
                </c:pt>
                <c:pt idx="316">
                  <c:v>3.1954710531937618</c:v>
                </c:pt>
                <c:pt idx="317">
                  <c:v>3.2206854457228307</c:v>
                </c:pt>
                <c:pt idx="318">
                  <c:v>3.2415509506515701</c:v>
                </c:pt>
                <c:pt idx="319">
                  <c:v>3.0348826563310647</c:v>
                </c:pt>
                <c:pt idx="320">
                  <c:v>3.108767967772454</c:v>
                </c:pt>
                <c:pt idx="321">
                  <c:v>3.1348429822687458</c:v>
                </c:pt>
                <c:pt idx="322">
                  <c:v>3.2195776238288523</c:v>
                </c:pt>
                <c:pt idx="323">
                  <c:v>3.2237067781609547</c:v>
                </c:pt>
                <c:pt idx="324">
                  <c:v>3.2893612475966671</c:v>
                </c:pt>
                <c:pt idx="325">
                  <c:v>3.1840907010101627</c:v>
                </c:pt>
                <c:pt idx="326">
                  <c:v>3.0213690603350933</c:v>
                </c:pt>
                <c:pt idx="327">
                  <c:v>3.2667744987334819</c:v>
                </c:pt>
                <c:pt idx="328">
                  <c:v>3.2892147587511826</c:v>
                </c:pt>
                <c:pt idx="329">
                  <c:v>3.2668477431562244</c:v>
                </c:pt>
                <c:pt idx="330">
                  <c:v>3.0066469313638722</c:v>
                </c:pt>
                <c:pt idx="331">
                  <c:v>3.0873989074373607</c:v>
                </c:pt>
                <c:pt idx="332">
                  <c:v>3.0851283303323465</c:v>
                </c:pt>
                <c:pt idx="333">
                  <c:v>3.1907010101626638</c:v>
                </c:pt>
                <c:pt idx="334">
                  <c:v>3.0786553544724877</c:v>
                </c:pt>
                <c:pt idx="335">
                  <c:v>3.136848048341319</c:v>
                </c:pt>
                <c:pt idx="336">
                  <c:v>3.1162114322336496</c:v>
                </c:pt>
                <c:pt idx="337">
                  <c:v>3.0099520859401228</c:v>
                </c:pt>
                <c:pt idx="338">
                  <c:v>3.0216986602374338</c:v>
                </c:pt>
                <c:pt idx="339">
                  <c:v>3.2318094424268318</c:v>
                </c:pt>
                <c:pt idx="340">
                  <c:v>3.12134769737846</c:v>
                </c:pt>
                <c:pt idx="341">
                  <c:v>3.0630542924283577</c:v>
                </c:pt>
                <c:pt idx="342">
                  <c:v>3.1386516922513503</c:v>
                </c:pt>
                <c:pt idx="343">
                  <c:v>3.1918820764793847</c:v>
                </c:pt>
                <c:pt idx="344">
                  <c:v>3.0767509994811855</c:v>
                </c:pt>
                <c:pt idx="345">
                  <c:v>3.1101596118045594</c:v>
                </c:pt>
                <c:pt idx="346">
                  <c:v>3.0884243293557541</c:v>
                </c:pt>
                <c:pt idx="347">
                  <c:v>3.1771233252967925</c:v>
                </c:pt>
                <c:pt idx="348">
                  <c:v>3.2334391308328501</c:v>
                </c:pt>
                <c:pt idx="349">
                  <c:v>3.2705740531632435</c:v>
                </c:pt>
                <c:pt idx="350">
                  <c:v>3.1235084078493607</c:v>
                </c:pt>
                <c:pt idx="351">
                  <c:v>3.125495162816248</c:v>
                </c:pt>
                <c:pt idx="352">
                  <c:v>3.2547166356395154</c:v>
                </c:pt>
                <c:pt idx="353">
                  <c:v>3.1602954191717276</c:v>
                </c:pt>
                <c:pt idx="354">
                  <c:v>3.2274147770622883</c:v>
                </c:pt>
                <c:pt idx="355">
                  <c:v>3.0904110843226418</c:v>
                </c:pt>
                <c:pt idx="356">
                  <c:v>3.1536942655720694</c:v>
                </c:pt>
                <c:pt idx="357">
                  <c:v>3.1295236060670799</c:v>
                </c:pt>
                <c:pt idx="358">
                  <c:v>3.1522385326700646</c:v>
                </c:pt>
                <c:pt idx="359">
                  <c:v>3.278200628681295</c:v>
                </c:pt>
                <c:pt idx="360">
                  <c:v>3.0308084353160192</c:v>
                </c:pt>
                <c:pt idx="361">
                  <c:v>3.1000976592303231</c:v>
                </c:pt>
                <c:pt idx="362">
                  <c:v>3.056114383373516</c:v>
                </c:pt>
                <c:pt idx="363">
                  <c:v>3.18561967833491</c:v>
                </c:pt>
                <c:pt idx="364">
                  <c:v>3.1112857448042237</c:v>
                </c:pt>
                <c:pt idx="365">
                  <c:v>3.2030701620532853</c:v>
                </c:pt>
                <c:pt idx="366">
                  <c:v>3.2407544175542466</c:v>
                </c:pt>
                <c:pt idx="367">
                  <c:v>3.1373607593005159</c:v>
                </c:pt>
                <c:pt idx="368">
                  <c:v>3.1826715903195288</c:v>
                </c:pt>
                <c:pt idx="369">
                  <c:v>3.2161534470656452</c:v>
                </c:pt>
                <c:pt idx="370">
                  <c:v>3.2888760032959992</c:v>
                </c:pt>
                <c:pt idx="371">
                  <c:v>3.1235541856135747</c:v>
                </c:pt>
                <c:pt idx="372">
                  <c:v>3.2322855311746572</c:v>
                </c:pt>
                <c:pt idx="373">
                  <c:v>3.201257362590411</c:v>
                </c:pt>
                <c:pt idx="374">
                  <c:v>3.0017944883571888</c:v>
                </c:pt>
                <c:pt idx="375">
                  <c:v>3.1372417371135595</c:v>
                </c:pt>
                <c:pt idx="376">
                  <c:v>3.1847773674733726</c:v>
                </c:pt>
                <c:pt idx="377">
                  <c:v>3.2419446394238105</c:v>
                </c:pt>
                <c:pt idx="378">
                  <c:v>3.0368785668507949</c:v>
                </c:pt>
                <c:pt idx="379">
                  <c:v>3.2119052705465867</c:v>
                </c:pt>
                <c:pt idx="380">
                  <c:v>3.2395916623432113</c:v>
                </c:pt>
                <c:pt idx="381">
                  <c:v>3.180977813043611</c:v>
                </c:pt>
                <c:pt idx="382">
                  <c:v>3.1450331125827815</c:v>
                </c:pt>
                <c:pt idx="383">
                  <c:v>3.1589587084566788</c:v>
                </c:pt>
                <c:pt idx="384">
                  <c:v>3.008478041932432</c:v>
                </c:pt>
                <c:pt idx="385">
                  <c:v>3.2578020569475385</c:v>
                </c:pt>
                <c:pt idx="386">
                  <c:v>3.1082277901547291</c:v>
                </c:pt>
                <c:pt idx="387">
                  <c:v>3.2052400280770286</c:v>
                </c:pt>
                <c:pt idx="388">
                  <c:v>3.0530106509598069</c:v>
                </c:pt>
                <c:pt idx="389">
                  <c:v>3.246028015991699</c:v>
                </c:pt>
                <c:pt idx="390">
                  <c:v>3.0769707327494125</c:v>
                </c:pt>
                <c:pt idx="391">
                  <c:v>3.1305215613269448</c:v>
                </c:pt>
                <c:pt idx="392">
                  <c:v>3.1220435193945129</c:v>
                </c:pt>
                <c:pt idx="393">
                  <c:v>3.0909512619403667</c:v>
                </c:pt>
                <c:pt idx="394">
                  <c:v>3.0078554643391215</c:v>
                </c:pt>
                <c:pt idx="395">
                  <c:v>3.2050019837031161</c:v>
                </c:pt>
                <c:pt idx="396">
                  <c:v>3.0892300180059205</c:v>
                </c:pt>
                <c:pt idx="397">
                  <c:v>3.2470534379100924</c:v>
                </c:pt>
                <c:pt idx="398">
                  <c:v>3.0010071108127079</c:v>
                </c:pt>
                <c:pt idx="399">
                  <c:v>3.0268074587237161</c:v>
                </c:pt>
                <c:pt idx="400">
                  <c:v>3.290560625019074</c:v>
                </c:pt>
                <c:pt idx="401">
                  <c:v>3.2154942472609638</c:v>
                </c:pt>
                <c:pt idx="402">
                  <c:v>3.0376110110782188</c:v>
                </c:pt>
                <c:pt idx="403">
                  <c:v>3.0595019379253516</c:v>
                </c:pt>
                <c:pt idx="404">
                  <c:v>3.0617908261360514</c:v>
                </c:pt>
                <c:pt idx="405">
                  <c:v>3.0816034424878689</c:v>
                </c:pt>
                <c:pt idx="406">
                  <c:v>3.0174138615070039</c:v>
                </c:pt>
                <c:pt idx="407">
                  <c:v>3.169579149754326</c:v>
                </c:pt>
                <c:pt idx="408">
                  <c:v>3.1760155034028137</c:v>
                </c:pt>
                <c:pt idx="409">
                  <c:v>3.2524094363231297</c:v>
                </c:pt>
                <c:pt idx="410">
                  <c:v>3.0961973937192906</c:v>
                </c:pt>
                <c:pt idx="411">
                  <c:v>3.2639454329050568</c:v>
                </c:pt>
                <c:pt idx="412">
                  <c:v>3.181115146336253</c:v>
                </c:pt>
                <c:pt idx="413">
                  <c:v>3.2940855128635516</c:v>
                </c:pt>
                <c:pt idx="414">
                  <c:v>3.1233252967925047</c:v>
                </c:pt>
                <c:pt idx="415">
                  <c:v>3.0274391918698691</c:v>
                </c:pt>
                <c:pt idx="416">
                  <c:v>3.2372844630268256</c:v>
                </c:pt>
                <c:pt idx="417">
                  <c:v>3.169524216437269</c:v>
                </c:pt>
                <c:pt idx="418">
                  <c:v>3.2791985839411604</c:v>
                </c:pt>
                <c:pt idx="419">
                  <c:v>3.1603686635944701</c:v>
                </c:pt>
                <c:pt idx="420">
                  <c:v>3.2545060579241309</c:v>
                </c:pt>
                <c:pt idx="421">
                  <c:v>3.2757744071779533</c:v>
                </c:pt>
                <c:pt idx="422">
                  <c:v>3.2127658925138096</c:v>
                </c:pt>
                <c:pt idx="423">
                  <c:v>3.0159215063936275</c:v>
                </c:pt>
                <c:pt idx="424">
                  <c:v>3.2300881984923855</c:v>
                </c:pt>
                <c:pt idx="425">
                  <c:v>3.2815790276802881</c:v>
                </c:pt>
                <c:pt idx="426">
                  <c:v>3.2790612506485184</c:v>
                </c:pt>
                <c:pt idx="427">
                  <c:v>3.0377391888180183</c:v>
                </c:pt>
                <c:pt idx="428">
                  <c:v>3.286138492996002</c:v>
                </c:pt>
                <c:pt idx="429">
                  <c:v>3.0648304696798609</c:v>
                </c:pt>
                <c:pt idx="430">
                  <c:v>3.076622821741386</c:v>
                </c:pt>
                <c:pt idx="431">
                  <c:v>3.2973906674398021</c:v>
                </c:pt>
                <c:pt idx="432">
                  <c:v>3.1070558793908507</c:v>
                </c:pt>
                <c:pt idx="433">
                  <c:v>3.0501541184728538</c:v>
                </c:pt>
                <c:pt idx="434">
                  <c:v>3.2851130710776086</c:v>
                </c:pt>
                <c:pt idx="435">
                  <c:v>3.2318643757438887</c:v>
                </c:pt>
                <c:pt idx="436">
                  <c:v>3.177059236426893</c:v>
                </c:pt>
                <c:pt idx="437">
                  <c:v>3.0462996307260353</c:v>
                </c:pt>
                <c:pt idx="438">
                  <c:v>3.0026734214300972</c:v>
                </c:pt>
                <c:pt idx="439">
                  <c:v>3.1810876796777245</c:v>
                </c:pt>
                <c:pt idx="440">
                  <c:v>3.0176610614337598</c:v>
                </c:pt>
                <c:pt idx="441">
                  <c:v>3.1837427900021362</c:v>
                </c:pt>
                <c:pt idx="442">
                  <c:v>3.0835627307962281</c:v>
                </c:pt>
                <c:pt idx="443">
                  <c:v>3.225428022095401</c:v>
                </c:pt>
                <c:pt idx="444">
                  <c:v>3.0251960814233834</c:v>
                </c:pt>
                <c:pt idx="445">
                  <c:v>3.0520859401226845</c:v>
                </c:pt>
                <c:pt idx="446">
                  <c:v>3.1755668813135167</c:v>
                </c:pt>
                <c:pt idx="447">
                  <c:v>3.2231574449903868</c:v>
                </c:pt>
                <c:pt idx="448">
                  <c:v>3.0082766197698905</c:v>
                </c:pt>
                <c:pt idx="449">
                  <c:v>3.2376689962462235</c:v>
                </c:pt>
                <c:pt idx="450">
                  <c:v>3.257518234809412</c:v>
                </c:pt>
                <c:pt idx="451">
                  <c:v>3.1479903561510056</c:v>
                </c:pt>
                <c:pt idx="452">
                  <c:v>3.125357829523606</c:v>
                </c:pt>
                <c:pt idx="453">
                  <c:v>3.2609698782311471</c:v>
                </c:pt>
                <c:pt idx="454">
                  <c:v>3.0767967772453995</c:v>
                </c:pt>
                <c:pt idx="455">
                  <c:v>3.1265846736045413</c:v>
                </c:pt>
                <c:pt idx="456">
                  <c:v>3.0221381267738883</c:v>
                </c:pt>
                <c:pt idx="457">
                  <c:v>3.1141697439497054</c:v>
                </c:pt>
                <c:pt idx="458">
                  <c:v>3.0868861964781642</c:v>
                </c:pt>
                <c:pt idx="459">
                  <c:v>3.1760155034028137</c:v>
                </c:pt>
                <c:pt idx="460">
                  <c:v>3.0691976683858759</c:v>
                </c:pt>
                <c:pt idx="461">
                  <c:v>3.2986175115207375</c:v>
                </c:pt>
                <c:pt idx="462">
                  <c:v>3.2847926267281107</c:v>
                </c:pt>
                <c:pt idx="463">
                  <c:v>3.2412762840662861</c:v>
                </c:pt>
                <c:pt idx="464">
                  <c:v>3.1993621631519518</c:v>
                </c:pt>
                <c:pt idx="465">
                  <c:v>3.0623310037537768</c:v>
                </c:pt>
                <c:pt idx="466">
                  <c:v>3.2485457930234687</c:v>
                </c:pt>
                <c:pt idx="467">
                  <c:v>3.2327982421338541</c:v>
                </c:pt>
                <c:pt idx="468">
                  <c:v>3.2452864162114321</c:v>
                </c:pt>
                <c:pt idx="469">
                  <c:v>3.1375438703573719</c:v>
                </c:pt>
                <c:pt idx="470">
                  <c:v>3.0747825556199837</c:v>
                </c:pt>
                <c:pt idx="471">
                  <c:v>3.0639515366069521</c:v>
                </c:pt>
                <c:pt idx="472">
                  <c:v>3.2769280068361462</c:v>
                </c:pt>
                <c:pt idx="473">
                  <c:v>3.0781334879604478</c:v>
                </c:pt>
                <c:pt idx="474">
                  <c:v>3.1161748100222786</c:v>
                </c:pt>
                <c:pt idx="475">
                  <c:v>3.2885372478408152</c:v>
                </c:pt>
                <c:pt idx="476">
                  <c:v>3.0390301217688527</c:v>
                </c:pt>
                <c:pt idx="477">
                  <c:v>3.0971770378734704</c:v>
                </c:pt>
                <c:pt idx="478">
                  <c:v>3.1189397869808038</c:v>
                </c:pt>
                <c:pt idx="479">
                  <c:v>3.0382610553300577</c:v>
                </c:pt>
                <c:pt idx="480">
                  <c:v>3.1886867885372476</c:v>
                </c:pt>
                <c:pt idx="481">
                  <c:v>3.2044160283211767</c:v>
                </c:pt>
                <c:pt idx="482">
                  <c:v>3.1603595080416271</c:v>
                </c:pt>
                <c:pt idx="483">
                  <c:v>3.0602893154698325</c:v>
                </c:pt>
                <c:pt idx="484">
                  <c:v>3.2327524643696401</c:v>
                </c:pt>
                <c:pt idx="485">
                  <c:v>3.2437940610980558</c:v>
                </c:pt>
                <c:pt idx="486">
                  <c:v>3.0862636188848538</c:v>
                </c:pt>
                <c:pt idx="487">
                  <c:v>3.0547044282357252</c:v>
                </c:pt>
                <c:pt idx="488">
                  <c:v>3.0653889584032714</c:v>
                </c:pt>
                <c:pt idx="489">
                  <c:v>3.2309121982482374</c:v>
                </c:pt>
                <c:pt idx="490">
                  <c:v>3.1485580004272591</c:v>
                </c:pt>
                <c:pt idx="491">
                  <c:v>3.2120151371807002</c:v>
                </c:pt>
                <c:pt idx="492">
                  <c:v>3.0055940427869503</c:v>
                </c:pt>
                <c:pt idx="493">
                  <c:v>3.0905575731681263</c:v>
                </c:pt>
                <c:pt idx="494">
                  <c:v>3.1426709799493393</c:v>
                </c:pt>
                <c:pt idx="495">
                  <c:v>3.0506576738792077</c:v>
                </c:pt>
                <c:pt idx="496">
                  <c:v>3.2346568193609424</c:v>
                </c:pt>
                <c:pt idx="497">
                  <c:v>3.294204535050508</c:v>
                </c:pt>
                <c:pt idx="498">
                  <c:v>3.0451002533036284</c:v>
                </c:pt>
                <c:pt idx="499">
                  <c:v>3.2545152134769739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65-40BD-A610-6FF5C6E6FDDF}"/>
            </c:ext>
          </c:extLst>
        </c:ser>
        <c:ser>
          <c:idx val="3"/>
          <c:order val="3"/>
          <c:tx>
            <c:v>Group 4</c:v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Data!$D$2:$D$501</c:f>
              <c:numCache>
                <c:formatCode>General</c:formatCode>
                <c:ptCount val="500"/>
                <c:pt idx="0">
                  <c:v>24</c:v>
                </c:pt>
                <c:pt idx="1">
                  <c:v>30</c:v>
                </c:pt>
              </c:numCache>
            </c:numRef>
          </c:xVal>
          <c:yVal>
            <c:numRef>
              <c:f>'Dot plot info.'!$K$8:$K$507</c:f>
              <c:numCache>
                <c:formatCode>0.00</c:formatCode>
                <c:ptCount val="500"/>
                <c:pt idx="0">
                  <c:v>4.0982024597918638</c:v>
                </c:pt>
                <c:pt idx="1">
                  <c:v>4.0247749259926149</c:v>
                </c:pt>
                <c:pt idx="2">
                  <c:v>4.2062379833368935</c:v>
                </c:pt>
                <c:pt idx="3">
                  <c:v>4.2781090731528675</c:v>
                </c:pt>
                <c:pt idx="4">
                  <c:v>4.0536973174230173</c:v>
                </c:pt>
                <c:pt idx="5">
                  <c:v>4.1418195135349594</c:v>
                </c:pt>
                <c:pt idx="6">
                  <c:v>4.2354808191167947</c:v>
                </c:pt>
                <c:pt idx="7">
                  <c:v>4.1432935575426493</c:v>
                </c:pt>
                <c:pt idx="8">
                  <c:v>4.0855586413159584</c:v>
                </c:pt>
                <c:pt idx="9">
                  <c:v>4.2269112216559339</c:v>
                </c:pt>
                <c:pt idx="10">
                  <c:v>4.1672444837794123</c:v>
                </c:pt>
                <c:pt idx="11">
                  <c:v>4.1630787072359388</c:v>
                </c:pt>
                <c:pt idx="12">
                  <c:v>4.0009063997314369</c:v>
                </c:pt>
                <c:pt idx="13">
                  <c:v>4.2947172460097045</c:v>
                </c:pt>
                <c:pt idx="14">
                  <c:v>4.0292428357799004</c:v>
                </c:pt>
                <c:pt idx="15">
                  <c:v>4.2211981566820276</c:v>
                </c:pt>
                <c:pt idx="16">
                  <c:v>4.0199591051973025</c:v>
                </c:pt>
                <c:pt idx="17">
                  <c:v>4.2198980681783498</c:v>
                </c:pt>
                <c:pt idx="18">
                  <c:v>4.2060548722800375</c:v>
                </c:pt>
                <c:pt idx="19">
                  <c:v>4.0051087984862823</c:v>
                </c:pt>
                <c:pt idx="20">
                  <c:v>4.0635029145176551</c:v>
                </c:pt>
                <c:pt idx="21">
                  <c:v>4.2245857112338632</c:v>
                </c:pt>
                <c:pt idx="22">
                  <c:v>4.1265663624988553</c:v>
                </c:pt>
                <c:pt idx="23">
                  <c:v>4.0934598834192935</c:v>
                </c:pt>
                <c:pt idx="24">
                  <c:v>4.2404431287575912</c:v>
                </c:pt>
                <c:pt idx="25">
                  <c:v>4.1658345286416214</c:v>
                </c:pt>
                <c:pt idx="26">
                  <c:v>4.2515396588030638</c:v>
                </c:pt>
                <c:pt idx="27">
                  <c:v>4.0436353648487806</c:v>
                </c:pt>
                <c:pt idx="28">
                  <c:v>4.1352275154881433</c:v>
                </c:pt>
                <c:pt idx="29">
                  <c:v>4.0232001709036531</c:v>
                </c:pt>
                <c:pt idx="30">
                  <c:v>4.1610370189519941</c:v>
                </c:pt>
                <c:pt idx="31">
                  <c:v>4.0792046876430552</c:v>
                </c:pt>
                <c:pt idx="32">
                  <c:v>4.1954161198767048</c:v>
                </c:pt>
                <c:pt idx="33">
                  <c:v>4.0861812189092683</c:v>
                </c:pt>
                <c:pt idx="34">
                  <c:v>4.241962950529496</c:v>
                </c:pt>
                <c:pt idx="35">
                  <c:v>4.0774651326029234</c:v>
                </c:pt>
                <c:pt idx="36">
                  <c:v>4.1191503646961882</c:v>
                </c:pt>
                <c:pt idx="37">
                  <c:v>4.241734061708426</c:v>
                </c:pt>
                <c:pt idx="38">
                  <c:v>4.0755699331644646</c:v>
                </c:pt>
                <c:pt idx="39">
                  <c:v>4.056920072023682</c:v>
                </c:pt>
                <c:pt idx="40">
                  <c:v>4.2426679280983919</c:v>
                </c:pt>
                <c:pt idx="41">
                  <c:v>4.161769463179418</c:v>
                </c:pt>
                <c:pt idx="42">
                  <c:v>4.1249549851985226</c:v>
                </c:pt>
                <c:pt idx="43">
                  <c:v>4.064775536362804</c:v>
                </c:pt>
                <c:pt idx="44">
                  <c:v>4.2277718436231577</c:v>
                </c:pt>
                <c:pt idx="45">
                  <c:v>4.0906765953550828</c:v>
                </c:pt>
                <c:pt idx="46">
                  <c:v>4.1225196081423388</c:v>
                </c:pt>
                <c:pt idx="47">
                  <c:v>4.064455092013306</c:v>
                </c:pt>
                <c:pt idx="48">
                  <c:v>4.1493636890774255</c:v>
                </c:pt>
                <c:pt idx="49">
                  <c:v>4.1328104495376445</c:v>
                </c:pt>
                <c:pt idx="50">
                  <c:v>4.1575212866603595</c:v>
                </c:pt>
                <c:pt idx="51">
                  <c:v>4.1231147190771207</c:v>
                </c:pt>
                <c:pt idx="52">
                  <c:v>4.0829309976500747</c:v>
                </c:pt>
                <c:pt idx="53">
                  <c:v>4.1399517807550277</c:v>
                </c:pt>
                <c:pt idx="54">
                  <c:v>4.2635608996856593</c:v>
                </c:pt>
                <c:pt idx="55">
                  <c:v>4.2990844447157199</c:v>
                </c:pt>
                <c:pt idx="56">
                  <c:v>4.2920529801324498</c:v>
                </c:pt>
                <c:pt idx="57">
                  <c:v>4.1988860744041263</c:v>
                </c:pt>
                <c:pt idx="58">
                  <c:v>4.0060426648762473</c:v>
                </c:pt>
                <c:pt idx="59">
                  <c:v>4.2294198431348615</c:v>
                </c:pt>
                <c:pt idx="60">
                  <c:v>4.2158696249275183</c:v>
                </c:pt>
                <c:pt idx="61">
                  <c:v>4.2188268684957428</c:v>
                </c:pt>
                <c:pt idx="62">
                  <c:v>4.169753105258339</c:v>
                </c:pt>
                <c:pt idx="63">
                  <c:v>4.2173894466994231</c:v>
                </c:pt>
                <c:pt idx="64">
                  <c:v>4.1566240424817655</c:v>
                </c:pt>
                <c:pt idx="65">
                  <c:v>4.1189580980864893</c:v>
                </c:pt>
                <c:pt idx="66">
                  <c:v>4.2462843714712974</c:v>
                </c:pt>
                <c:pt idx="67">
                  <c:v>4.2199804681539357</c:v>
                </c:pt>
                <c:pt idx="68">
                  <c:v>4.2671681875057219</c:v>
                </c:pt>
                <c:pt idx="69">
                  <c:v>4.015930661946471</c:v>
                </c:pt>
                <c:pt idx="70">
                  <c:v>4.121558275093844</c:v>
                </c:pt>
                <c:pt idx="71">
                  <c:v>4.0353770561845757</c:v>
                </c:pt>
                <c:pt idx="72">
                  <c:v>4.1383861812189089</c:v>
                </c:pt>
                <c:pt idx="73">
                  <c:v>4.1113589892269662</c:v>
                </c:pt>
                <c:pt idx="74">
                  <c:v>4.2633686330759604</c:v>
                </c:pt>
                <c:pt idx="75">
                  <c:v>4.0904843287453838</c:v>
                </c:pt>
                <c:pt idx="76">
                  <c:v>4.1868007446516309</c:v>
                </c:pt>
                <c:pt idx="77">
                  <c:v>4.2793176061281164</c:v>
                </c:pt>
                <c:pt idx="78">
                  <c:v>4.1087954344309825</c:v>
                </c:pt>
                <c:pt idx="79">
                  <c:v>4.1284157841731011</c:v>
                </c:pt>
                <c:pt idx="80">
                  <c:v>4.0419873653370768</c:v>
                </c:pt>
                <c:pt idx="81">
                  <c:v>4.2538193914609206</c:v>
                </c:pt>
                <c:pt idx="82">
                  <c:v>4.0517929624317146</c:v>
                </c:pt>
                <c:pt idx="83">
                  <c:v>4.2959898678548543</c:v>
                </c:pt>
                <c:pt idx="84">
                  <c:v>4.234134952848903</c:v>
                </c:pt>
                <c:pt idx="85">
                  <c:v>4.1163487655262916</c:v>
                </c:pt>
                <c:pt idx="86">
                  <c:v>4.1306497390667438</c:v>
                </c:pt>
                <c:pt idx="87">
                  <c:v>4.1312356944486828</c:v>
                </c:pt>
                <c:pt idx="88">
                  <c:v>4.2814874721518601</c:v>
                </c:pt>
                <c:pt idx="89">
                  <c:v>4.1833857234412672</c:v>
                </c:pt>
                <c:pt idx="90">
                  <c:v>4.2154667806024353</c:v>
                </c:pt>
                <c:pt idx="91">
                  <c:v>4.2509170812097539</c:v>
                </c:pt>
                <c:pt idx="92">
                  <c:v>4.0778862880336924</c:v>
                </c:pt>
                <c:pt idx="93">
                  <c:v>4.2938291573839535</c:v>
                </c:pt>
                <c:pt idx="94">
                  <c:v>4.1956999420148318</c:v>
                </c:pt>
                <c:pt idx="95">
                  <c:v>4.1379741813409829</c:v>
                </c:pt>
                <c:pt idx="96">
                  <c:v>4.0802667317728201</c:v>
                </c:pt>
                <c:pt idx="97">
                  <c:v>4.2965483565782652</c:v>
                </c:pt>
                <c:pt idx="98">
                  <c:v>4.1676290169988102</c:v>
                </c:pt>
                <c:pt idx="99">
                  <c:v>4.1290749839777829</c:v>
                </c:pt>
                <c:pt idx="100">
                  <c:v>4.2961638233588673</c:v>
                </c:pt>
                <c:pt idx="101">
                  <c:v>4.2378887295144505</c:v>
                </c:pt>
                <c:pt idx="102">
                  <c:v>4.0218726157414473</c:v>
                </c:pt>
                <c:pt idx="103">
                  <c:v>4.1020935697500533</c:v>
                </c:pt>
                <c:pt idx="104">
                  <c:v>4.1711447492904448</c:v>
                </c:pt>
                <c:pt idx="105">
                  <c:v>4.2491317484054081</c:v>
                </c:pt>
                <c:pt idx="106">
                  <c:v>4.2309121982482374</c:v>
                </c:pt>
                <c:pt idx="107">
                  <c:v>4.2636432996612443</c:v>
                </c:pt>
                <c:pt idx="108">
                  <c:v>4.2764336069826347</c:v>
                </c:pt>
                <c:pt idx="109">
                  <c:v>4.1340464491714224</c:v>
                </c:pt>
                <c:pt idx="110">
                  <c:v>4.2365153965880307</c:v>
                </c:pt>
                <c:pt idx="111">
                  <c:v>4.13649098178045</c:v>
                </c:pt>
                <c:pt idx="112">
                  <c:v>4.0962706381420331</c:v>
                </c:pt>
                <c:pt idx="113">
                  <c:v>4.1563402203436386</c:v>
                </c:pt>
                <c:pt idx="114">
                  <c:v>4.1373241370891449</c:v>
                </c:pt>
                <c:pt idx="115">
                  <c:v>4.2471633045442063</c:v>
                </c:pt>
                <c:pt idx="116">
                  <c:v>4.0155369731742301</c:v>
                </c:pt>
                <c:pt idx="117">
                  <c:v>4.0272011474959566</c:v>
                </c:pt>
                <c:pt idx="118">
                  <c:v>4.2763054292428357</c:v>
                </c:pt>
                <c:pt idx="119">
                  <c:v>4.2133884701071196</c:v>
                </c:pt>
                <c:pt idx="120">
                  <c:v>4.0071779534287542</c:v>
                </c:pt>
                <c:pt idx="121">
                  <c:v>4.2927762688070317</c:v>
                </c:pt>
                <c:pt idx="122">
                  <c:v>4.2282479323709827</c:v>
                </c:pt>
                <c:pt idx="123">
                  <c:v>4.1315836054567097</c:v>
                </c:pt>
                <c:pt idx="124">
                  <c:v>4.1197271645252842</c:v>
                </c:pt>
                <c:pt idx="125">
                  <c:v>4.1216406750694299</c:v>
                </c:pt>
                <c:pt idx="126">
                  <c:v>4.1873043000579848</c:v>
                </c:pt>
                <c:pt idx="127">
                  <c:v>4.1643971068453016</c:v>
                </c:pt>
                <c:pt idx="128">
                  <c:v>4.0647938474684899</c:v>
                </c:pt>
                <c:pt idx="129">
                  <c:v>4.1923856318857391</c:v>
                </c:pt>
                <c:pt idx="130">
                  <c:v>4.2544419690542314</c:v>
                </c:pt>
                <c:pt idx="131">
                  <c:v>4.1281960509048741</c:v>
                </c:pt>
                <c:pt idx="132">
                  <c:v>4.0045777764213994</c:v>
                </c:pt>
                <c:pt idx="133">
                  <c:v>4.1810052797021395</c:v>
                </c:pt>
                <c:pt idx="134">
                  <c:v>4.0249580370494709</c:v>
                </c:pt>
                <c:pt idx="135">
                  <c:v>4.2805261391033662</c:v>
                </c:pt>
                <c:pt idx="136">
                  <c:v>4.1393932920316168</c:v>
                </c:pt>
                <c:pt idx="137">
                  <c:v>4.1484939115573596</c:v>
                </c:pt>
                <c:pt idx="138">
                  <c:v>4.2760307626575518</c:v>
                </c:pt>
                <c:pt idx="139">
                  <c:v>4.007672353282266</c:v>
                </c:pt>
                <c:pt idx="140">
                  <c:v>4.2950926236762594</c:v>
                </c:pt>
                <c:pt idx="141">
                  <c:v>4.1283059175389871</c:v>
                </c:pt>
                <c:pt idx="142">
                  <c:v>4.1541062654499958</c:v>
                </c:pt>
                <c:pt idx="143">
                  <c:v>4.1121280556657611</c:v>
                </c:pt>
                <c:pt idx="144">
                  <c:v>4.1106448561052282</c:v>
                </c:pt>
                <c:pt idx="145">
                  <c:v>4.0138340403454693</c:v>
                </c:pt>
                <c:pt idx="146">
                  <c:v>4.0625232703634753</c:v>
                </c:pt>
                <c:pt idx="147">
                  <c:v>4.000082399975585</c:v>
                </c:pt>
                <c:pt idx="148">
                  <c:v>4.1255958738975185</c:v>
                </c:pt>
                <c:pt idx="149">
                  <c:v>4.0459517197180093</c:v>
                </c:pt>
                <c:pt idx="150">
                  <c:v>4.0489272743919189</c:v>
                </c:pt>
                <c:pt idx="151">
                  <c:v>4.2689535203100677</c:v>
                </c:pt>
                <c:pt idx="152">
                  <c:v>4.1675832392345962</c:v>
                </c:pt>
                <c:pt idx="153">
                  <c:v>4.1004821924497206</c:v>
                </c:pt>
                <c:pt idx="154">
                  <c:v>4.2928128910184027</c:v>
                </c:pt>
                <c:pt idx="155">
                  <c:v>4.1948484756004518</c:v>
                </c:pt>
                <c:pt idx="156">
                  <c:v>4.1398236030152287</c:v>
                </c:pt>
                <c:pt idx="157">
                  <c:v>4.1757133701590012</c:v>
                </c:pt>
                <c:pt idx="158">
                  <c:v>4.0929929502243114</c:v>
                </c:pt>
                <c:pt idx="159">
                  <c:v>4.0201055940427866</c:v>
                </c:pt>
                <c:pt idx="160">
                  <c:v>4.2086275826288642</c:v>
                </c:pt>
                <c:pt idx="161">
                  <c:v>4.2799035615100562</c:v>
                </c:pt>
                <c:pt idx="162">
                  <c:v>4.1551408429212318</c:v>
                </c:pt>
                <c:pt idx="163">
                  <c:v>4.2407727286599322</c:v>
                </c:pt>
                <c:pt idx="164">
                  <c:v>4.0908780175176247</c:v>
                </c:pt>
                <c:pt idx="165">
                  <c:v>4.0187322611163667</c:v>
                </c:pt>
                <c:pt idx="166">
                  <c:v>4.0792504654072692</c:v>
                </c:pt>
                <c:pt idx="167">
                  <c:v>4.2940946684163945</c:v>
                </c:pt>
                <c:pt idx="168">
                  <c:v>4.1415540025025175</c:v>
                </c:pt>
                <c:pt idx="169">
                  <c:v>4.2829157383953369</c:v>
                </c:pt>
                <c:pt idx="170">
                  <c:v>4.0471510971404161</c:v>
                </c:pt>
                <c:pt idx="171">
                  <c:v>4.2460371715445415</c:v>
                </c:pt>
                <c:pt idx="172">
                  <c:v>4.0412274544511249</c:v>
                </c:pt>
                <c:pt idx="173">
                  <c:v>4.1355479598376412</c:v>
                </c:pt>
                <c:pt idx="174">
                  <c:v>4.1100131229590744</c:v>
                </c:pt>
                <c:pt idx="175">
                  <c:v>4.0787652211066012</c:v>
                </c:pt>
                <c:pt idx="176">
                  <c:v>4.1835413678395943</c:v>
                </c:pt>
                <c:pt idx="177">
                  <c:v>4.2997436445204018</c:v>
                </c:pt>
                <c:pt idx="178">
                  <c:v>4.0758445997497486</c:v>
                </c:pt>
                <c:pt idx="179">
                  <c:v>4.1781853694265569</c:v>
                </c:pt>
                <c:pt idx="180">
                  <c:v>4.0627338480788602</c:v>
                </c:pt>
                <c:pt idx="181">
                  <c:v>4.0460341196935943</c:v>
                </c:pt>
                <c:pt idx="182">
                  <c:v>4.2969878231147192</c:v>
                </c:pt>
                <c:pt idx="183">
                  <c:v>4.0213782158879363</c:v>
                </c:pt>
                <c:pt idx="184">
                  <c:v>4.2611255226294746</c:v>
                </c:pt>
                <c:pt idx="185">
                  <c:v>4.0799554429761651</c:v>
                </c:pt>
                <c:pt idx="186">
                  <c:v>4.0576067384868919</c:v>
                </c:pt>
                <c:pt idx="187">
                  <c:v>4.1641590624713887</c:v>
                </c:pt>
                <c:pt idx="188">
                  <c:v>4.2366161076693016</c:v>
                </c:pt>
                <c:pt idx="189">
                  <c:v>4.0294717246009704</c:v>
                </c:pt>
                <c:pt idx="190">
                  <c:v>4.161229285561693</c:v>
                </c:pt>
                <c:pt idx="191">
                  <c:v>4.0285378582110054</c:v>
                </c:pt>
                <c:pt idx="192">
                  <c:v>4.0101992858668787</c:v>
                </c:pt>
                <c:pt idx="193">
                  <c:v>4.1325357829523606</c:v>
                </c:pt>
                <c:pt idx="194">
                  <c:v>4.1181890316476943</c:v>
                </c:pt>
                <c:pt idx="195">
                  <c:v>4.1902523880733664</c:v>
                </c:pt>
                <c:pt idx="196">
                  <c:v>4.0534684286019473</c:v>
                </c:pt>
                <c:pt idx="197">
                  <c:v>4.2245307779168062</c:v>
                </c:pt>
                <c:pt idx="198">
                  <c:v>4.1331858272041995</c:v>
                </c:pt>
                <c:pt idx="199">
                  <c:v>4.1662373729667044</c:v>
                </c:pt>
                <c:pt idx="200">
                  <c:v>4.2760856959746087</c:v>
                </c:pt>
                <c:pt idx="201">
                  <c:v>4.225803399761956</c:v>
                </c:pt>
                <c:pt idx="202">
                  <c:v>4.0927274391918695</c:v>
                </c:pt>
                <c:pt idx="203">
                  <c:v>4.1021485030671103</c:v>
                </c:pt>
                <c:pt idx="204">
                  <c:v>4.2132786034730065</c:v>
                </c:pt>
                <c:pt idx="205">
                  <c:v>4.0291879024628434</c:v>
                </c:pt>
                <c:pt idx="206">
                  <c:v>4.0526810510574665</c:v>
                </c:pt>
                <c:pt idx="207">
                  <c:v>4.0598406933805355</c:v>
                </c:pt>
                <c:pt idx="208">
                  <c:v>4.113409833063753</c:v>
                </c:pt>
                <c:pt idx="209">
                  <c:v>4.2874843592638934</c:v>
                </c:pt>
                <c:pt idx="210">
                  <c:v>4.1257240516373184</c:v>
                </c:pt>
                <c:pt idx="211">
                  <c:v>4.2049012726218455</c:v>
                </c:pt>
                <c:pt idx="212">
                  <c:v>4.22539139988403</c:v>
                </c:pt>
                <c:pt idx="213">
                  <c:v>4.2008911404766991</c:v>
                </c:pt>
                <c:pt idx="214">
                  <c:v>4.0689046906949065</c:v>
                </c:pt>
                <c:pt idx="215">
                  <c:v>4.0941007721182894</c:v>
                </c:pt>
                <c:pt idx="216">
                  <c:v>4.0862361522263253</c:v>
                </c:pt>
                <c:pt idx="217">
                  <c:v>4.104629657887509</c:v>
                </c:pt>
                <c:pt idx="218">
                  <c:v>4.0710654011658072</c:v>
                </c:pt>
                <c:pt idx="219">
                  <c:v>4.0629352702414012</c:v>
                </c:pt>
                <c:pt idx="220">
                  <c:v>4.2085360271004362</c:v>
                </c:pt>
                <c:pt idx="221">
                  <c:v>4.1563768425550096</c:v>
                </c:pt>
                <c:pt idx="222">
                  <c:v>4.040421765800958</c:v>
                </c:pt>
                <c:pt idx="223">
                  <c:v>4.2131229590746786</c:v>
                </c:pt>
                <c:pt idx="224">
                  <c:v>4.1679677724539932</c:v>
                </c:pt>
                <c:pt idx="225">
                  <c:v>4.2237342448194832</c:v>
                </c:pt>
                <c:pt idx="226">
                  <c:v>4.0920133060701316</c:v>
                </c:pt>
                <c:pt idx="227">
                  <c:v>4.0000640888698999</c:v>
                </c:pt>
                <c:pt idx="228">
                  <c:v>4.2908078249458299</c:v>
                </c:pt>
                <c:pt idx="229">
                  <c:v>4.0717978453932311</c:v>
                </c:pt>
                <c:pt idx="230">
                  <c:v>4.1352000488296152</c:v>
                </c:pt>
                <c:pt idx="231">
                  <c:v>4.2204016235847037</c:v>
                </c:pt>
                <c:pt idx="232">
                  <c:v>4.0413922544022949</c:v>
                </c:pt>
                <c:pt idx="233">
                  <c:v>4.1506179998168893</c:v>
                </c:pt>
                <c:pt idx="234">
                  <c:v>4.0611865596484265</c:v>
                </c:pt>
                <c:pt idx="235">
                  <c:v>4.1994628742332223</c:v>
                </c:pt>
                <c:pt idx="236">
                  <c:v>4.0096774193548388</c:v>
                </c:pt>
                <c:pt idx="237">
                  <c:v>4.2826960051271099</c:v>
                </c:pt>
                <c:pt idx="238">
                  <c:v>4.2305368205816825</c:v>
                </c:pt>
                <c:pt idx="239">
                  <c:v>4.0788018433179722</c:v>
                </c:pt>
                <c:pt idx="240">
                  <c:v>4.2986907559434799</c:v>
                </c:pt>
                <c:pt idx="241">
                  <c:v>4.1504898220770894</c:v>
                </c:pt>
                <c:pt idx="242">
                  <c:v>4.1606067079683831</c:v>
                </c:pt>
                <c:pt idx="243">
                  <c:v>4.1036774803918581</c:v>
                </c:pt>
                <c:pt idx="244">
                  <c:v>4.1120090334788051</c:v>
                </c:pt>
                <c:pt idx="245">
                  <c:v>4.0839472640156256</c:v>
                </c:pt>
                <c:pt idx="246">
                  <c:v>4.2131229590746786</c:v>
                </c:pt>
                <c:pt idx="247">
                  <c:v>4.2105685598315379</c:v>
                </c:pt>
                <c:pt idx="248">
                  <c:v>4.0413647877437668</c:v>
                </c:pt>
                <c:pt idx="249">
                  <c:v>4.0479384746848961</c:v>
                </c:pt>
                <c:pt idx="250">
                  <c:v>4.281643116550188</c:v>
                </c:pt>
                <c:pt idx="251">
                  <c:v>4.2146427808465834</c:v>
                </c:pt>
                <c:pt idx="252">
                  <c:v>4.1540238654744099</c:v>
                </c:pt>
                <c:pt idx="253">
                  <c:v>4.1298348948637349</c:v>
                </c:pt>
                <c:pt idx="254">
                  <c:v>4.2790429395428324</c:v>
                </c:pt>
                <c:pt idx="255">
                  <c:v>4.2973082674642171</c:v>
                </c:pt>
                <c:pt idx="256">
                  <c:v>4.1803552354503006</c:v>
                </c:pt>
                <c:pt idx="257">
                  <c:v>4.1269234290597243</c:v>
                </c:pt>
                <c:pt idx="258">
                  <c:v>4.0250495925778988</c:v>
                </c:pt>
                <c:pt idx="259">
                  <c:v>4.2936643574327826</c:v>
                </c:pt>
                <c:pt idx="260">
                  <c:v>4.0013183996093629</c:v>
                </c:pt>
                <c:pt idx="261">
                  <c:v>4.0339945677053128</c:v>
                </c:pt>
                <c:pt idx="262">
                  <c:v>4.0337290566728718</c:v>
                </c:pt>
                <c:pt idx="263">
                  <c:v>4.1800164799951167</c:v>
                </c:pt>
                <c:pt idx="264">
                  <c:v>4.1359508041627251</c:v>
                </c:pt>
                <c:pt idx="265">
                  <c:v>4.2307840205084384</c:v>
                </c:pt>
                <c:pt idx="266">
                  <c:v>4.2009735404522841</c:v>
                </c:pt>
                <c:pt idx="267">
                  <c:v>4.2614093447676016</c:v>
                </c:pt>
                <c:pt idx="268">
                  <c:v>4.128873561815241</c:v>
                </c:pt>
                <c:pt idx="269">
                  <c:v>4.169478438673055</c:v>
                </c:pt>
                <c:pt idx="270">
                  <c:v>4.2920163579210788</c:v>
                </c:pt>
                <c:pt idx="271">
                  <c:v>4.1590685750907923</c:v>
                </c:pt>
                <c:pt idx="272">
                  <c:v>4.2377971739860225</c:v>
                </c:pt>
                <c:pt idx="273">
                  <c:v>4.0622211371196633</c:v>
                </c:pt>
                <c:pt idx="274">
                  <c:v>4.128910184026612</c:v>
                </c:pt>
                <c:pt idx="275">
                  <c:v>4.1979430524613175</c:v>
                </c:pt>
                <c:pt idx="276">
                  <c:v>4.121027253028962</c:v>
                </c:pt>
                <c:pt idx="277">
                  <c:v>4.1686452833643601</c:v>
                </c:pt>
                <c:pt idx="278">
                  <c:v>4.0780785546433913</c:v>
                </c:pt>
                <c:pt idx="279">
                  <c:v>4.0941923276467174</c:v>
                </c:pt>
                <c:pt idx="280">
                  <c:v>4.2249519333475751</c:v>
                </c:pt>
                <c:pt idx="281">
                  <c:v>4.0833246864223147</c:v>
                </c:pt>
                <c:pt idx="282">
                  <c:v>4.0377391888180183</c:v>
                </c:pt>
                <c:pt idx="283">
                  <c:v>4.0426923429059727</c:v>
                </c:pt>
                <c:pt idx="284">
                  <c:v>4.1715201269569997</c:v>
                </c:pt>
                <c:pt idx="285">
                  <c:v>4.1232978301339767</c:v>
                </c:pt>
                <c:pt idx="286">
                  <c:v>4.2255012665181431</c:v>
                </c:pt>
                <c:pt idx="287">
                  <c:v>4.0045136875515004</c:v>
                </c:pt>
                <c:pt idx="288">
                  <c:v>4.145811334574419</c:v>
                </c:pt>
                <c:pt idx="289">
                  <c:v>4.015555284279916</c:v>
                </c:pt>
                <c:pt idx="290">
                  <c:v>4.1657338175603504</c:v>
                </c:pt>
                <c:pt idx="291">
                  <c:v>4.1944639423810539</c:v>
                </c:pt>
                <c:pt idx="292">
                  <c:v>4.1834498123111663</c:v>
                </c:pt>
                <c:pt idx="293">
                  <c:v>4.2845728934598837</c:v>
                </c:pt>
                <c:pt idx="294">
                  <c:v>4.0772179326761684</c:v>
                </c:pt>
                <c:pt idx="295">
                  <c:v>4.0685201574755085</c:v>
                </c:pt>
                <c:pt idx="296">
                  <c:v>4.0581652272103028</c:v>
                </c:pt>
                <c:pt idx="297">
                  <c:v>4.0397442548905911</c:v>
                </c:pt>
                <c:pt idx="298">
                  <c:v>4.1605151524399551</c:v>
                </c:pt>
                <c:pt idx="299">
                  <c:v>4.0114169743949706</c:v>
                </c:pt>
                <c:pt idx="300">
                  <c:v>4.0692800683614614</c:v>
                </c:pt>
                <c:pt idx="301">
                  <c:v>4.1629779961546678</c:v>
                </c:pt>
                <c:pt idx="302">
                  <c:v>4.1855555894650109</c:v>
                </c:pt>
                <c:pt idx="303">
                  <c:v>4.024079103976562</c:v>
                </c:pt>
                <c:pt idx="304">
                  <c:v>4.0291879024628434</c:v>
                </c:pt>
                <c:pt idx="305">
                  <c:v>4.1961119418927577</c:v>
                </c:pt>
                <c:pt idx="306">
                  <c:v>4.2790887173070464</c:v>
                </c:pt>
                <c:pt idx="307">
                  <c:v>4.2111362041077918</c:v>
                </c:pt>
                <c:pt idx="308">
                  <c:v>4.0508774071474347</c:v>
                </c:pt>
                <c:pt idx="309">
                  <c:v>4.0284279915768915</c:v>
                </c:pt>
                <c:pt idx="310">
                  <c:v>4.2122074037903987</c:v>
                </c:pt>
                <c:pt idx="311">
                  <c:v>4.0684286019470806</c:v>
                </c:pt>
                <c:pt idx="312">
                  <c:v>4.1354197820978422</c:v>
                </c:pt>
                <c:pt idx="313">
                  <c:v>4.0842219306009095</c:v>
                </c:pt>
                <c:pt idx="314">
                  <c:v>4.1878353221228677</c:v>
                </c:pt>
                <c:pt idx="315">
                  <c:v>4.1705313272499769</c:v>
                </c:pt>
                <c:pt idx="316">
                  <c:v>4.0594561601611376</c:v>
                </c:pt>
                <c:pt idx="317">
                  <c:v>4.0101992858668787</c:v>
                </c:pt>
                <c:pt idx="318">
                  <c:v>4.1282326731162451</c:v>
                </c:pt>
                <c:pt idx="319">
                  <c:v>4.258195745719779</c:v>
                </c:pt>
                <c:pt idx="320">
                  <c:v>4.1627582628864408</c:v>
                </c:pt>
                <c:pt idx="321">
                  <c:v>4.0630542924283581</c:v>
                </c:pt>
                <c:pt idx="322">
                  <c:v>4.1625110629596849</c:v>
                </c:pt>
                <c:pt idx="323">
                  <c:v>4.0259010589922788</c:v>
                </c:pt>
                <c:pt idx="324">
                  <c:v>4.0356242561113316</c:v>
                </c:pt>
                <c:pt idx="325">
                  <c:v>4.0969298379467149</c:v>
                </c:pt>
                <c:pt idx="326">
                  <c:v>4.2140934476760155</c:v>
                </c:pt>
                <c:pt idx="327">
                  <c:v>4.2093600268562881</c:v>
                </c:pt>
                <c:pt idx="328">
                  <c:v>4.2065034943693353</c:v>
                </c:pt>
                <c:pt idx="329">
                  <c:v>4.0509323404644917</c:v>
                </c:pt>
                <c:pt idx="330">
                  <c:v>4.1882564775536366</c:v>
                </c:pt>
                <c:pt idx="331">
                  <c:v>4.0729422894985809</c:v>
                </c:pt>
                <c:pt idx="332">
                  <c:v>4.2293649098178046</c:v>
                </c:pt>
                <c:pt idx="333">
                  <c:v>4.1366466261787771</c:v>
                </c:pt>
                <c:pt idx="334">
                  <c:v>4.1595995971556752</c:v>
                </c:pt>
                <c:pt idx="335">
                  <c:v>4.2972899563585312</c:v>
                </c:pt>
                <c:pt idx="336">
                  <c:v>4.0713034455397201</c:v>
                </c:pt>
                <c:pt idx="337">
                  <c:v>4.1255775627918334</c:v>
                </c:pt>
                <c:pt idx="338">
                  <c:v>4.2595782341990418</c:v>
                </c:pt>
                <c:pt idx="339">
                  <c:v>4.1667043061616873</c:v>
                </c:pt>
                <c:pt idx="340">
                  <c:v>4</c:v>
                </c:pt>
                <c:pt idx="341">
                  <c:v>4.1367381817072051</c:v>
                </c:pt>
                <c:pt idx="342">
                  <c:v>4.2639454329050572</c:v>
                </c:pt>
                <c:pt idx="343">
                  <c:v>4.1567247535630356</c:v>
                </c:pt>
                <c:pt idx="344">
                  <c:v>4.1712179937131868</c:v>
                </c:pt>
                <c:pt idx="345">
                  <c:v>4.2240730002746663</c:v>
                </c:pt>
                <c:pt idx="346">
                  <c:v>4.08033082064272</c:v>
                </c:pt>
                <c:pt idx="347">
                  <c:v>4.0215979491561633</c:v>
                </c:pt>
                <c:pt idx="348">
                  <c:v>4.2162816248054442</c:v>
                </c:pt>
                <c:pt idx="349">
                  <c:v>4.2639912106692712</c:v>
                </c:pt>
                <c:pt idx="350">
                  <c:v>4.2357005523850217</c:v>
                </c:pt>
                <c:pt idx="351">
                  <c:v>4.1817835016937774</c:v>
                </c:pt>
                <c:pt idx="352">
                  <c:v>4.0296365245521413</c:v>
                </c:pt>
                <c:pt idx="353">
                  <c:v>4.1428632465590383</c:v>
                </c:pt>
                <c:pt idx="354">
                  <c:v>4.2638172551652573</c:v>
                </c:pt>
                <c:pt idx="355">
                  <c:v>4.1114413892025512</c:v>
                </c:pt>
                <c:pt idx="356">
                  <c:v>4.2563097018341622</c:v>
                </c:pt>
                <c:pt idx="357">
                  <c:v>4.2445448164311657</c:v>
                </c:pt>
                <c:pt idx="358">
                  <c:v>4.0928006836146125</c:v>
                </c:pt>
                <c:pt idx="359">
                  <c:v>4.0259559923093358</c:v>
                </c:pt>
                <c:pt idx="360">
                  <c:v>4.0793694875942261</c:v>
                </c:pt>
                <c:pt idx="361">
                  <c:v>4.1378002258369699</c:v>
                </c:pt>
                <c:pt idx="362">
                  <c:v>4.2326334421826841</c:v>
                </c:pt>
                <c:pt idx="363">
                  <c:v>4.169414349803156</c:v>
                </c:pt>
                <c:pt idx="364">
                  <c:v>4.1075319681386757</c:v>
                </c:pt>
                <c:pt idx="365">
                  <c:v>4.2639179662465283</c:v>
                </c:pt>
                <c:pt idx="366">
                  <c:v>4.1625843073824278</c:v>
                </c:pt>
                <c:pt idx="367">
                  <c:v>4.1021118808557393</c:v>
                </c:pt>
                <c:pt idx="368">
                  <c:v>4.1625751518295848</c:v>
                </c:pt>
                <c:pt idx="369">
                  <c:v>4.024079103976562</c:v>
                </c:pt>
                <c:pt idx="370">
                  <c:v>4.0187963499862667</c:v>
                </c:pt>
                <c:pt idx="371">
                  <c:v>4.0880672627948851</c:v>
                </c:pt>
                <c:pt idx="372">
                  <c:v>4.0668355357524337</c:v>
                </c:pt>
                <c:pt idx="373">
                  <c:v>4.0670003357036046</c:v>
                </c:pt>
                <c:pt idx="374">
                  <c:v>4.1817377239295634</c:v>
                </c:pt>
                <c:pt idx="375">
                  <c:v>4.0824915311136207</c:v>
                </c:pt>
                <c:pt idx="376">
                  <c:v>4.1307779168065428</c:v>
                </c:pt>
                <c:pt idx="377">
                  <c:v>4.0763023773918885</c:v>
                </c:pt>
                <c:pt idx="378">
                  <c:v>4.2636982329783013</c:v>
                </c:pt>
                <c:pt idx="379">
                  <c:v>4.2193304239020968</c:v>
                </c:pt>
                <c:pt idx="380">
                  <c:v>4.1404278695028536</c:v>
                </c:pt>
                <c:pt idx="381">
                  <c:v>4.1580889309366134</c:v>
                </c:pt>
                <c:pt idx="382">
                  <c:v>4.1963225196081426</c:v>
                </c:pt>
                <c:pt idx="383">
                  <c:v>4.0987151707510607</c:v>
                </c:pt>
                <c:pt idx="384">
                  <c:v>4.1448957792901391</c:v>
                </c:pt>
                <c:pt idx="385">
                  <c:v>4.1284157841731011</c:v>
                </c:pt>
                <c:pt idx="386">
                  <c:v>4.1180791650135804</c:v>
                </c:pt>
                <c:pt idx="387">
                  <c:v>4.1745048371837523</c:v>
                </c:pt>
                <c:pt idx="388">
                  <c:v>4.0439008758812216</c:v>
                </c:pt>
                <c:pt idx="389">
                  <c:v>4.0008148442030089</c:v>
                </c:pt>
                <c:pt idx="390">
                  <c:v>4.2617847224341565</c:v>
                </c:pt>
                <c:pt idx="391">
                  <c:v>4.1417645802179024</c:v>
                </c:pt>
                <c:pt idx="392">
                  <c:v>4.0752220221564377</c:v>
                </c:pt>
                <c:pt idx="393">
                  <c:v>4.1737632374034854</c:v>
                </c:pt>
                <c:pt idx="394">
                  <c:v>4.2420819727164529</c:v>
                </c:pt>
                <c:pt idx="395">
                  <c:v>4.024262215033418</c:v>
                </c:pt>
                <c:pt idx="396">
                  <c:v>4.1022492141483813</c:v>
                </c:pt>
                <c:pt idx="397">
                  <c:v>4.1182073427533803</c:v>
                </c:pt>
                <c:pt idx="398">
                  <c:v>4.1429456465346233</c:v>
                </c:pt>
                <c:pt idx="399">
                  <c:v>4.0620014038514363</c:v>
                </c:pt>
                <c:pt idx="400">
                  <c:v>4.1014252143925294</c:v>
                </c:pt>
                <c:pt idx="401">
                  <c:v>4.0650502029480879</c:v>
                </c:pt>
                <c:pt idx="402">
                  <c:v>4.105206457716605</c:v>
                </c:pt>
                <c:pt idx="403">
                  <c:v>4.298681600390637</c:v>
                </c:pt>
                <c:pt idx="404">
                  <c:v>4.0498062074648278</c:v>
                </c:pt>
                <c:pt idx="405">
                  <c:v>4.2926664021729177</c:v>
                </c:pt>
                <c:pt idx="406">
                  <c:v>4.2140110477004304</c:v>
                </c:pt>
                <c:pt idx="407">
                  <c:v>4.1691946165349281</c:v>
                </c:pt>
                <c:pt idx="408">
                  <c:v>4.1125400555436871</c:v>
                </c:pt>
                <c:pt idx="409">
                  <c:v>4.1143620105594039</c:v>
                </c:pt>
                <c:pt idx="410">
                  <c:v>4.0863460188604392</c:v>
                </c:pt>
                <c:pt idx="411">
                  <c:v>4.1871669667653428</c:v>
                </c:pt>
                <c:pt idx="412">
                  <c:v>4.2303262428662984</c:v>
                </c:pt>
                <c:pt idx="413">
                  <c:v>4.1659443952757345</c:v>
                </c:pt>
                <c:pt idx="414">
                  <c:v>4.2585345011749629</c:v>
                </c:pt>
                <c:pt idx="415">
                  <c:v>4.032419812616352</c:v>
                </c:pt>
                <c:pt idx="416">
                  <c:v>4.0069582201605272</c:v>
                </c:pt>
                <c:pt idx="417">
                  <c:v>4.193163853877377</c:v>
                </c:pt>
                <c:pt idx="418">
                  <c:v>4.273751029999695</c:v>
                </c:pt>
                <c:pt idx="419">
                  <c:v>4.2385296182134464</c:v>
                </c:pt>
                <c:pt idx="420">
                  <c:v>4.096865749076815</c:v>
                </c:pt>
                <c:pt idx="421">
                  <c:v>4.1392101809747608</c:v>
                </c:pt>
                <c:pt idx="422">
                  <c:v>4.0694631794183174</c:v>
                </c:pt>
                <c:pt idx="423">
                  <c:v>4.2802148503067112</c:v>
                </c:pt>
                <c:pt idx="424">
                  <c:v>4.2925107577745907</c:v>
                </c:pt>
                <c:pt idx="425">
                  <c:v>4.032273323770867</c:v>
                </c:pt>
                <c:pt idx="426">
                  <c:v>4.1650379955442975</c:v>
                </c:pt>
                <c:pt idx="427">
                  <c:v>4.2609424115726187</c:v>
                </c:pt>
                <c:pt idx="428">
                  <c:v>4.0119388409070105</c:v>
                </c:pt>
                <c:pt idx="429">
                  <c:v>4.1729850154118475</c:v>
                </c:pt>
                <c:pt idx="430">
                  <c:v>4.0491286965544599</c:v>
                </c:pt>
                <c:pt idx="431">
                  <c:v>4.2004058961760311</c:v>
                </c:pt>
                <c:pt idx="432">
                  <c:v>4.2863216040528584</c:v>
                </c:pt>
                <c:pt idx="433">
                  <c:v>4.1219244972075568</c:v>
                </c:pt>
                <c:pt idx="434">
                  <c:v>4.1672353282265693</c:v>
                </c:pt>
                <c:pt idx="435">
                  <c:v>4.2219763786736655</c:v>
                </c:pt>
                <c:pt idx="436">
                  <c:v>4.0473708304086431</c:v>
                </c:pt>
                <c:pt idx="437">
                  <c:v>4.0871517075106052</c:v>
                </c:pt>
                <c:pt idx="438">
                  <c:v>4.0092104861598559</c:v>
                </c:pt>
                <c:pt idx="439">
                  <c:v>4.1402447584459976</c:v>
                </c:pt>
                <c:pt idx="440">
                  <c:v>4.2149449140903954</c:v>
                </c:pt>
                <c:pt idx="441">
                  <c:v>4.2116855372783597</c:v>
                </c:pt>
                <c:pt idx="442">
                  <c:v>4.09671926023133</c:v>
                </c:pt>
                <c:pt idx="443">
                  <c:v>4.2485366374706262</c:v>
                </c:pt>
                <c:pt idx="444">
                  <c:v>4.2844172490615557</c:v>
                </c:pt>
                <c:pt idx="445">
                  <c:v>4.1609912411877801</c:v>
                </c:pt>
                <c:pt idx="446">
                  <c:v>4.0707815790276802</c:v>
                </c:pt>
                <c:pt idx="447">
                  <c:v>4.0063539536729023</c:v>
                </c:pt>
                <c:pt idx="448">
                  <c:v>4.0142826624347663</c:v>
                </c:pt>
                <c:pt idx="449">
                  <c:v>4.2105227820673239</c:v>
                </c:pt>
                <c:pt idx="450">
                  <c:v>4.0792413098544271</c:v>
                </c:pt>
                <c:pt idx="451">
                  <c:v>4.0269447920163577</c:v>
                </c:pt>
                <c:pt idx="452">
                  <c:v>4.2136448255867185</c:v>
                </c:pt>
                <c:pt idx="453">
                  <c:v>4.2331644642475661</c:v>
                </c:pt>
                <c:pt idx="454">
                  <c:v>4.064290292062136</c:v>
                </c:pt>
                <c:pt idx="455">
                  <c:v>4.1647358623004855</c:v>
                </c:pt>
                <c:pt idx="456">
                  <c:v>4.2296395764030885</c:v>
                </c:pt>
                <c:pt idx="457">
                  <c:v>4.1867641224402599</c:v>
                </c:pt>
                <c:pt idx="458">
                  <c:v>4.249946592608417</c:v>
                </c:pt>
                <c:pt idx="459">
                  <c:v>4.0028656880397957</c:v>
                </c:pt>
                <c:pt idx="460">
                  <c:v>4.2350413525803399</c:v>
                </c:pt>
                <c:pt idx="461">
                  <c:v>4.0016571550645468</c:v>
                </c:pt>
                <c:pt idx="462">
                  <c:v>4.1295602282784509</c:v>
                </c:pt>
                <c:pt idx="463">
                  <c:v>4.2407361064485611</c:v>
                </c:pt>
                <c:pt idx="464">
                  <c:v>4.2156773583178193</c:v>
                </c:pt>
                <c:pt idx="465">
                  <c:v>4.0681264687032686</c:v>
                </c:pt>
                <c:pt idx="466">
                  <c:v>4.153328043458357</c:v>
                </c:pt>
                <c:pt idx="467">
                  <c:v>4.1813806573686945</c:v>
                </c:pt>
                <c:pt idx="468">
                  <c:v>4.1579607531968135</c:v>
                </c:pt>
                <c:pt idx="469">
                  <c:v>4.2239173558763392</c:v>
                </c:pt>
                <c:pt idx="470">
                  <c:v>4.1157719656971956</c:v>
                </c:pt>
                <c:pt idx="471">
                  <c:v>4.0190984832300787</c:v>
                </c:pt>
                <c:pt idx="472">
                  <c:v>4.2364238410596027</c:v>
                </c:pt>
                <c:pt idx="473">
                  <c:v>4.241706595049898</c:v>
                </c:pt>
                <c:pt idx="474">
                  <c:v>4.2432721945860168</c:v>
                </c:pt>
                <c:pt idx="475">
                  <c:v>4.1268868068483533</c:v>
                </c:pt>
                <c:pt idx="476">
                  <c:v>4.1011322367015595</c:v>
                </c:pt>
                <c:pt idx="477">
                  <c:v>4.016672261726737</c:v>
                </c:pt>
                <c:pt idx="478">
                  <c:v>4.1815088351084935</c:v>
                </c:pt>
                <c:pt idx="479">
                  <c:v>4.0439466536454356</c:v>
                </c:pt>
                <c:pt idx="480">
                  <c:v>4.2652912991729481</c:v>
                </c:pt>
                <c:pt idx="481">
                  <c:v>4.0539353617969303</c:v>
                </c:pt>
                <c:pt idx="482">
                  <c:v>4.0830225531785027</c:v>
                </c:pt>
                <c:pt idx="483">
                  <c:v>4.1631977294228948</c:v>
                </c:pt>
                <c:pt idx="484">
                  <c:v>4.1926511429181801</c:v>
                </c:pt>
                <c:pt idx="485">
                  <c:v>4.1560930204168827</c:v>
                </c:pt>
                <c:pt idx="486">
                  <c:v>4.1947019867549669</c:v>
                </c:pt>
                <c:pt idx="487">
                  <c:v>4.1187749870296333</c:v>
                </c:pt>
                <c:pt idx="488">
                  <c:v>4.2850764488662376</c:v>
                </c:pt>
                <c:pt idx="489">
                  <c:v>4.2106784264656518</c:v>
                </c:pt>
                <c:pt idx="490">
                  <c:v>4.145234534745323</c:v>
                </c:pt>
                <c:pt idx="491">
                  <c:v>4.1735068819238865</c:v>
                </c:pt>
                <c:pt idx="492">
                  <c:v>4.2699972533341475</c:v>
                </c:pt>
                <c:pt idx="493">
                  <c:v>4.0776940214239934</c:v>
                </c:pt>
                <c:pt idx="494">
                  <c:v>4.03267616809595</c:v>
                </c:pt>
                <c:pt idx="495">
                  <c:v>4.2064394054994354</c:v>
                </c:pt>
                <c:pt idx="496">
                  <c:v>4.2879329813531903</c:v>
                </c:pt>
                <c:pt idx="497">
                  <c:v>4.0771172215948974</c:v>
                </c:pt>
                <c:pt idx="498">
                  <c:v>4.0119022186956386</c:v>
                </c:pt>
                <c:pt idx="499">
                  <c:v>4.2003418073061312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65-40BD-A610-6FF5C6E6FDDF}"/>
            </c:ext>
          </c:extLst>
        </c:ser>
        <c:ser>
          <c:idx val="4"/>
          <c:order val="4"/>
          <c:tx>
            <c:v>Group 1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info.'!$N$13,'Dot plot info.'!$N$13)</c:f>
              <c:numCache>
                <c:formatCode>0.00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65-40BD-A610-6FF5C6E6FDDF}"/>
            </c:ext>
          </c:extLst>
        </c:ser>
        <c:ser>
          <c:idx val="7"/>
          <c:order val="5"/>
          <c:tx>
            <c:v>Group 2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info.'!$O$13,'Dot plot info.'!$O$13)</c:f>
              <c:numCache>
                <c:formatCode>0.00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'Dot plot info.'!$O$23:$O$24</c:f>
              <c:numCache>
                <c:formatCode>General</c:formatCode>
                <c:ptCount val="2"/>
                <c:pt idx="0">
                  <c:v>1.65</c:v>
                </c:pt>
                <c:pt idx="1">
                  <c:v>2.35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65-40BD-A610-6FF5C6E6FDDF}"/>
            </c:ext>
          </c:extLst>
        </c:ser>
        <c:ser>
          <c:idx val="8"/>
          <c:order val="6"/>
          <c:tx>
            <c:v>Design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info.'!$P$13,'Dot plot info.'!$P$13)</c:f>
              <c:numCache>
                <c:formatCode>0.00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'Dot plot info.'!$P$23:$P$24</c:f>
              <c:numCache>
                <c:formatCode>General</c:formatCode>
                <c:ptCount val="2"/>
                <c:pt idx="0">
                  <c:v>2.65</c:v>
                </c:pt>
                <c:pt idx="1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65-40BD-A610-6FF5C6E6FDDF}"/>
            </c:ext>
          </c:extLst>
        </c:ser>
        <c:ser>
          <c:idx val="10"/>
          <c:order val="7"/>
          <c:tx>
            <c:v>Group 4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info.'!$Q$13,'Dot plot info.'!$Q$13)</c:f>
              <c:numCache>
                <c:formatCode>0.00</c:formatCode>
                <c:ptCount val="2"/>
                <c:pt idx="0">
                  <c:v>27</c:v>
                </c:pt>
                <c:pt idx="1">
                  <c:v>27</c:v>
                </c:pt>
              </c:numCache>
            </c:numRef>
          </c:xVal>
          <c:yVal>
            <c:numRef>
              <c:f>'Dot plot info.'!$Q$23:$Q$24</c:f>
              <c:numCache>
                <c:formatCode>General</c:formatCode>
                <c:ptCount val="2"/>
                <c:pt idx="0">
                  <c:v>3.65</c:v>
                </c:pt>
                <c:pt idx="1">
                  <c:v>4.3499999999999996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65-40BD-A610-6FF5C6E6FDDF}"/>
            </c:ext>
          </c:extLst>
        </c:ser>
        <c:ser>
          <c:idx val="5"/>
          <c:order val="8"/>
          <c:tx>
            <c:v>Y_bar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('Using ANOVA formulas'!$C$25,'Using ANOVA formulas'!$C$25)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'Using ANOVA formulas'!$R$14:$R$15</c:f>
              <c:numCache>
                <c:formatCode>General</c:formatCode>
                <c:ptCount val="2"/>
                <c:pt idx="0">
                  <c:v>0</c:v>
                </c:pt>
                <c:pt idx="1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65-40BD-A610-6FF5C6E6F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5976319"/>
        <c:axId val="1"/>
      </c:scatterChart>
      <c:valAx>
        <c:axId val="1945976319"/>
        <c:scaling>
          <c:orientation val="minMax"/>
          <c:max val="50"/>
          <c:min val="0"/>
        </c:scaling>
        <c:delete val="0"/>
        <c:axPos val="b"/>
        <c:majorGridlines>
          <c:spPr>
            <a:ln w="25400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sold</a:t>
                </a:r>
              </a:p>
            </c:rich>
          </c:tx>
          <c:layout>
            <c:manualLayout>
              <c:xMode val="edge"/>
              <c:yMode val="edge"/>
              <c:x val="0.52723425911630328"/>
              <c:y val="0.816062176165803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5.5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1945976319"/>
        <c:crosses val="autoZero"/>
        <c:crossBetween val="midCat"/>
        <c:majorUnit val="1"/>
        <c:minorUnit val="0.2"/>
      </c:valAx>
      <c:spPr>
        <a:solidFill>
          <a:srgbClr val="CCFFCC"/>
        </a:solidFill>
        <a:ln w="25400">
          <a:solidFill>
            <a:srgbClr val="0000FF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20588889706706195"/>
          <c:y val="0.86181698543560614"/>
          <c:w val="0.73185717192745536"/>
          <c:h val="0.11382488486885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Side-by-side Dot Plots</a:t>
            </a:r>
          </a:p>
        </c:rich>
      </c:tx>
      <c:layout>
        <c:manualLayout>
          <c:xMode val="edge"/>
          <c:yMode val="edge"/>
          <c:x val="0.40484429065743943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85813148788927E-2"/>
          <c:y val="0.11666714138648025"/>
          <c:w val="0.88408304498269896"/>
          <c:h val="0.75833641901212168"/>
        </c:manualLayout>
      </c:layout>
      <c:scatterChart>
        <c:scatterStyle val="lineMarker"/>
        <c:varyColors val="0"/>
        <c:ser>
          <c:idx val="0"/>
          <c:order val="0"/>
          <c:tx>
            <c:v>Group 1</c:v>
          </c:tx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Data!$A$2:$A$501</c:f>
              <c:numCache>
                <c:formatCode>General</c:formatCode>
                <c:ptCount val="500"/>
                <c:pt idx="0">
                  <c:v>12</c:v>
                </c:pt>
                <c:pt idx="1">
                  <c:v>18</c:v>
                </c:pt>
              </c:numCache>
            </c:numRef>
          </c:xVal>
          <c:yVal>
            <c:numRef>
              <c:f>'Dot plot info.'!$H$8:$H$507</c:f>
              <c:numCache>
                <c:formatCode>0.00</c:formatCode>
                <c:ptCount val="500"/>
                <c:pt idx="0">
                  <c:v>1.1522659993285929</c:v>
                </c:pt>
                <c:pt idx="1">
                  <c:v>1.1938688314462722</c:v>
                </c:pt>
                <c:pt idx="2">
                  <c:v>1.1809137241737113</c:v>
                </c:pt>
                <c:pt idx="3">
                  <c:v>1.2654560991241188</c:v>
                </c:pt>
                <c:pt idx="4">
                  <c:v>1.1998107852412487</c:v>
                </c:pt>
                <c:pt idx="5">
                  <c:v>1.2178746910000915</c:v>
                </c:pt>
                <c:pt idx="6">
                  <c:v>1.2693288979766228</c:v>
                </c:pt>
                <c:pt idx="7">
                  <c:v>1.2411206396679586</c:v>
                </c:pt>
                <c:pt idx="8">
                  <c:v>1.0507217627491072</c:v>
                </c:pt>
                <c:pt idx="9">
                  <c:v>1.1453535569322795</c:v>
                </c:pt>
                <c:pt idx="10">
                  <c:v>1.0916745506149479</c:v>
                </c:pt>
                <c:pt idx="11">
                  <c:v>1.2902676473281045</c:v>
                </c:pt>
                <c:pt idx="12">
                  <c:v>1.2993133335367899</c:v>
                </c:pt>
                <c:pt idx="13">
                  <c:v>1.0018127994628743</c:v>
                </c:pt>
                <c:pt idx="14">
                  <c:v>1.1007660145878475</c:v>
                </c:pt>
                <c:pt idx="15">
                  <c:v>1.0765678884243293</c:v>
                </c:pt>
                <c:pt idx="16">
                  <c:v>1.2912289803765984</c:v>
                </c:pt>
                <c:pt idx="17">
                  <c:v>1.0734824671163061</c:v>
                </c:pt>
                <c:pt idx="18">
                  <c:v>1.2695028534806361</c:v>
                </c:pt>
                <c:pt idx="19">
                  <c:v>1.2932157353434859</c:v>
                </c:pt>
                <c:pt idx="20">
                  <c:v>1.2610156559953611</c:v>
                </c:pt>
                <c:pt idx="21">
                  <c:v>1.0448622089297159</c:v>
                </c:pt>
                <c:pt idx="22">
                  <c:v>1.1284066286202581</c:v>
                </c:pt>
                <c:pt idx="23">
                  <c:v>1.0003479110080264</c:v>
                </c:pt>
                <c:pt idx="24">
                  <c:v>1.1695516830957975</c:v>
                </c:pt>
                <c:pt idx="25">
                  <c:v>1.2361583300271615</c:v>
                </c:pt>
                <c:pt idx="26">
                  <c:v>1.0031220435193946</c:v>
                </c:pt>
                <c:pt idx="27">
                  <c:v>1.2626453444013794</c:v>
                </c:pt>
                <c:pt idx="28">
                  <c:v>1.0416211432233651</c:v>
                </c:pt>
                <c:pt idx="29">
                  <c:v>1.1408398693807795</c:v>
                </c:pt>
                <c:pt idx="30">
                  <c:v>1.1519272438734092</c:v>
                </c:pt>
                <c:pt idx="31">
                  <c:v>1.2867427594836269</c:v>
                </c:pt>
                <c:pt idx="32">
                  <c:v>1.0033417767876216</c:v>
                </c:pt>
                <c:pt idx="33">
                  <c:v>1.2631214331492049</c:v>
                </c:pt>
                <c:pt idx="34">
                  <c:v>1.2031891842402418</c:v>
                </c:pt>
                <c:pt idx="35">
                  <c:v>1.1587847529526658</c:v>
                </c:pt>
                <c:pt idx="36">
                  <c:v>1.0197302163762323</c:v>
                </c:pt>
                <c:pt idx="37">
                  <c:v>1.0554368724631489</c:v>
                </c:pt>
                <c:pt idx="38">
                  <c:v>1.0928922391430402</c:v>
                </c:pt>
                <c:pt idx="39">
                  <c:v>1.2819177831354716</c:v>
                </c:pt>
                <c:pt idx="40">
                  <c:v>1.2321481978820155</c:v>
                </c:pt>
                <c:pt idx="41">
                  <c:v>1.0560045167394025</c:v>
                </c:pt>
                <c:pt idx="42">
                  <c:v>1.1021576586199531</c:v>
                </c:pt>
                <c:pt idx="43">
                  <c:v>1.213754692220832</c:v>
                </c:pt>
                <c:pt idx="44">
                  <c:v>1.0958128604998931</c:v>
                </c:pt>
                <c:pt idx="45">
                  <c:v>1.1262459181493576</c:v>
                </c:pt>
                <c:pt idx="46">
                  <c:v>1.2947355571153905</c:v>
                </c:pt>
                <c:pt idx="47">
                  <c:v>1.2039216284676657</c:v>
                </c:pt>
                <c:pt idx="48">
                  <c:v>1.2173436689352091</c:v>
                </c:pt>
                <c:pt idx="49">
                  <c:v>1.0883327738273263</c:v>
                </c:pt>
                <c:pt idx="50">
                  <c:v>1.2544419690542314</c:v>
                </c:pt>
                <c:pt idx="51">
                  <c:v>1.0315134128849146</c:v>
                </c:pt>
                <c:pt idx="52">
                  <c:v>1.292199468977935</c:v>
                </c:pt>
                <c:pt idx="53">
                  <c:v>1.0626972258674887</c:v>
                </c:pt>
                <c:pt idx="54">
                  <c:v>1.0227423932615132</c:v>
                </c:pt>
                <c:pt idx="55">
                  <c:v>1.2426587725455489</c:v>
                </c:pt>
                <c:pt idx="56">
                  <c:v>1.042207098605304</c:v>
                </c:pt>
                <c:pt idx="57">
                  <c:v>1.205496383556627</c:v>
                </c:pt>
                <c:pt idx="58">
                  <c:v>1.1362437818536943</c:v>
                </c:pt>
                <c:pt idx="59">
                  <c:v>1.0879299295022431</c:v>
                </c:pt>
                <c:pt idx="60">
                  <c:v>1.1530899990844448</c:v>
                </c:pt>
                <c:pt idx="61">
                  <c:v>1.1461226233710746</c:v>
                </c:pt>
                <c:pt idx="62">
                  <c:v>1.1641315958128604</c:v>
                </c:pt>
                <c:pt idx="63">
                  <c:v>1.2599353007599108</c:v>
                </c:pt>
                <c:pt idx="64">
                  <c:v>1.2119052705465865</c:v>
                </c:pt>
                <c:pt idx="65">
                  <c:v>1.2247413556321909</c:v>
                </c:pt>
                <c:pt idx="66">
                  <c:v>1.2457167271950438</c:v>
                </c:pt>
                <c:pt idx="67">
                  <c:v>1.2307382427442244</c:v>
                </c:pt>
                <c:pt idx="68">
                  <c:v>1.2445997497482222</c:v>
                </c:pt>
                <c:pt idx="69">
                  <c:v>1.0297189245277261</c:v>
                </c:pt>
                <c:pt idx="70">
                  <c:v>1.2279366435743277</c:v>
                </c:pt>
                <c:pt idx="71">
                  <c:v>1.0894131290627767</c:v>
                </c:pt>
                <c:pt idx="72">
                  <c:v>1.1534562211981567</c:v>
                </c:pt>
                <c:pt idx="73">
                  <c:v>1.2352153080843531</c:v>
                </c:pt>
                <c:pt idx="74">
                  <c:v>1.0028290658284249</c:v>
                </c:pt>
                <c:pt idx="75">
                  <c:v>1.2795281838435011</c:v>
                </c:pt>
                <c:pt idx="76">
                  <c:v>1.0546678060243537</c:v>
                </c:pt>
                <c:pt idx="77">
                  <c:v>1.2385662404248177</c:v>
                </c:pt>
                <c:pt idx="78">
                  <c:v>1.1450880458998383</c:v>
                </c:pt>
                <c:pt idx="79">
                  <c:v>1.1366283150730918</c:v>
                </c:pt>
                <c:pt idx="80">
                  <c:v>1.0157567064424573</c:v>
                </c:pt>
                <c:pt idx="81">
                  <c:v>1.2979125339518418</c:v>
                </c:pt>
                <c:pt idx="82">
                  <c:v>1.149473555711539</c:v>
                </c:pt>
                <c:pt idx="83">
                  <c:v>1.0257728812524796</c:v>
                </c:pt>
                <c:pt idx="84">
                  <c:v>1.0931485946226387</c:v>
                </c:pt>
                <c:pt idx="85">
                  <c:v>1.0696005127109591</c:v>
                </c:pt>
                <c:pt idx="86">
                  <c:v>1.2684041871395002</c:v>
                </c:pt>
                <c:pt idx="87">
                  <c:v>1.1790093691824091</c:v>
                </c:pt>
                <c:pt idx="88">
                  <c:v>1.0696005127109591</c:v>
                </c:pt>
                <c:pt idx="89">
                  <c:v>1.1457289345988342</c:v>
                </c:pt>
                <c:pt idx="90">
                  <c:v>1.0493850520340586</c:v>
                </c:pt>
                <c:pt idx="91">
                  <c:v>1.1328562273018585</c:v>
                </c:pt>
                <c:pt idx="92">
                  <c:v>1.0917569505905331</c:v>
                </c:pt>
                <c:pt idx="93">
                  <c:v>1.2916501358073671</c:v>
                </c:pt>
                <c:pt idx="94">
                  <c:v>1.1725638599810786</c:v>
                </c:pt>
                <c:pt idx="95">
                  <c:v>1.2658406323435163</c:v>
                </c:pt>
                <c:pt idx="96">
                  <c:v>1.1076143681142614</c:v>
                </c:pt>
                <c:pt idx="97">
                  <c:v>1.0834253975035859</c:v>
                </c:pt>
                <c:pt idx="98">
                  <c:v>1.0881862849818416</c:v>
                </c:pt>
                <c:pt idx="99">
                  <c:v>1.0359813226722008</c:v>
                </c:pt>
                <c:pt idx="100">
                  <c:v>1.2040681173131504</c:v>
                </c:pt>
                <c:pt idx="101">
                  <c:v>1.1454084902493362</c:v>
                </c:pt>
                <c:pt idx="102">
                  <c:v>1.1541245765556811</c:v>
                </c:pt>
                <c:pt idx="103">
                  <c:v>1.1182897427289651</c:v>
                </c:pt>
                <c:pt idx="104">
                  <c:v>1.0443403424176763</c:v>
                </c:pt>
                <c:pt idx="105">
                  <c:v>1.0876461073641164</c:v>
                </c:pt>
                <c:pt idx="106">
                  <c:v>1.1733695486312448</c:v>
                </c:pt>
                <c:pt idx="107">
                  <c:v>1.042262031922361</c:v>
                </c:pt>
                <c:pt idx="108">
                  <c:v>1.1055635242774744</c:v>
                </c:pt>
                <c:pt idx="109">
                  <c:v>1.0434522537919249</c:v>
                </c:pt>
                <c:pt idx="110">
                  <c:v>1.0315225684377576</c:v>
                </c:pt>
                <c:pt idx="111">
                  <c:v>1.0293984801782281</c:v>
                </c:pt>
                <c:pt idx="112">
                  <c:v>1.2161900692770165</c:v>
                </c:pt>
                <c:pt idx="113">
                  <c:v>1.1068910794396802</c:v>
                </c:pt>
                <c:pt idx="114">
                  <c:v>1.0343058565019685</c:v>
                </c:pt>
                <c:pt idx="115">
                  <c:v>1.1306772057252723</c:v>
                </c:pt>
                <c:pt idx="116">
                  <c:v>1.1935666982024598</c:v>
                </c:pt>
                <c:pt idx="117">
                  <c:v>1.0702414014099551</c:v>
                </c:pt>
                <c:pt idx="118">
                  <c:v>1.0450636310922574</c:v>
                </c:pt>
                <c:pt idx="119">
                  <c:v>1.2640919217505417</c:v>
                </c:pt>
                <c:pt idx="120">
                  <c:v>1.1814081240272225</c:v>
                </c:pt>
                <c:pt idx="121">
                  <c:v>1.0615436262092959</c:v>
                </c:pt>
                <c:pt idx="122">
                  <c:v>1.1222449415570543</c:v>
                </c:pt>
                <c:pt idx="123">
                  <c:v>1.252088991973632</c:v>
                </c:pt>
                <c:pt idx="124">
                  <c:v>1.0872981963560899</c:v>
                </c:pt>
                <c:pt idx="125">
                  <c:v>1.2820917386394848</c:v>
                </c:pt>
                <c:pt idx="126">
                  <c:v>1.2569322794274727</c:v>
                </c:pt>
                <c:pt idx="127">
                  <c:v>1.159141819513535</c:v>
                </c:pt>
                <c:pt idx="128">
                  <c:v>1.2201727347636342</c:v>
                </c:pt>
                <c:pt idx="129">
                  <c:v>1.1438795129245887</c:v>
                </c:pt>
                <c:pt idx="130">
                  <c:v>1.1102969450972013</c:v>
                </c:pt>
                <c:pt idx="131">
                  <c:v>1.0292062135685294</c:v>
                </c:pt>
                <c:pt idx="132">
                  <c:v>1.1278481398968474</c:v>
                </c:pt>
                <c:pt idx="133">
                  <c:v>1.1071840571306497</c:v>
                </c:pt>
                <c:pt idx="134">
                  <c:v>1.2511734366893521</c:v>
                </c:pt>
                <c:pt idx="135">
                  <c:v>1.2232398449659718</c:v>
                </c:pt>
                <c:pt idx="136">
                  <c:v>1.1345042268135623</c:v>
                </c:pt>
                <c:pt idx="137">
                  <c:v>1.2180211798455765</c:v>
                </c:pt>
                <c:pt idx="138">
                  <c:v>1.0934690389721367</c:v>
                </c:pt>
                <c:pt idx="139">
                  <c:v>1.2566667683950317</c:v>
                </c:pt>
                <c:pt idx="140">
                  <c:v>1.1781762138737144</c:v>
                </c:pt>
                <c:pt idx="141">
                  <c:v>1.1456190679647207</c:v>
                </c:pt>
                <c:pt idx="142">
                  <c:v>1.0337290566728721</c:v>
                </c:pt>
                <c:pt idx="143">
                  <c:v>1.0369060335093234</c:v>
                </c:pt>
                <c:pt idx="144">
                  <c:v>1.1482924893948179</c:v>
                </c:pt>
                <c:pt idx="145">
                  <c:v>1.1199743644520401</c:v>
                </c:pt>
                <c:pt idx="146">
                  <c:v>1.2886288033692435</c:v>
                </c:pt>
                <c:pt idx="147">
                  <c:v>1.2009186071352276</c:v>
                </c:pt>
                <c:pt idx="148">
                  <c:v>1.2231299783318583</c:v>
                </c:pt>
                <c:pt idx="149">
                  <c:v>1.0693166905728324</c:v>
                </c:pt>
                <c:pt idx="150">
                  <c:v>1.032410657063509</c:v>
                </c:pt>
                <c:pt idx="151">
                  <c:v>1.0525803399761955</c:v>
                </c:pt>
                <c:pt idx="152">
                  <c:v>1.0073244422742393</c:v>
                </c:pt>
                <c:pt idx="153">
                  <c:v>1.2576372569963683</c:v>
                </c:pt>
                <c:pt idx="154">
                  <c:v>1.1345042268135623</c:v>
                </c:pt>
                <c:pt idx="155">
                  <c:v>1.000320444349498</c:v>
                </c:pt>
                <c:pt idx="156">
                  <c:v>1.0694082461012604</c:v>
                </c:pt>
                <c:pt idx="157">
                  <c:v>1.1221350749229408</c:v>
                </c:pt>
                <c:pt idx="158">
                  <c:v>1.1969084749900816</c:v>
                </c:pt>
                <c:pt idx="159">
                  <c:v>1.0945310831019013</c:v>
                </c:pt>
                <c:pt idx="160">
                  <c:v>1.1792565691091648</c:v>
                </c:pt>
                <c:pt idx="161">
                  <c:v>1.1107638782921843</c:v>
                </c:pt>
                <c:pt idx="162">
                  <c:v>1.0917386394848476</c:v>
                </c:pt>
                <c:pt idx="163">
                  <c:v>1.0651142918179877</c:v>
                </c:pt>
                <c:pt idx="164">
                  <c:v>1.2456251716666158</c:v>
                </c:pt>
                <c:pt idx="165">
                  <c:v>1.2197424237800225</c:v>
                </c:pt>
                <c:pt idx="166">
                  <c:v>1.2987548448133794</c:v>
                </c:pt>
                <c:pt idx="167">
                  <c:v>1.2589465010528886</c:v>
                </c:pt>
                <c:pt idx="168">
                  <c:v>1.0536057618945891</c:v>
                </c:pt>
                <c:pt idx="169">
                  <c:v>1.0309915463728752</c:v>
                </c:pt>
                <c:pt idx="170">
                  <c:v>1.1428083132419813</c:v>
                </c:pt>
                <c:pt idx="171">
                  <c:v>1.1774071474349193</c:v>
                </c:pt>
                <c:pt idx="172">
                  <c:v>1.2022095400860622</c:v>
                </c:pt>
                <c:pt idx="173">
                  <c:v>1.2497268593401898</c:v>
                </c:pt>
                <c:pt idx="174">
                  <c:v>1.2313974425489058</c:v>
                </c:pt>
                <c:pt idx="175">
                  <c:v>1.013852351451155</c:v>
                </c:pt>
                <c:pt idx="176">
                  <c:v>1.0417767876216926</c:v>
                </c:pt>
                <c:pt idx="177">
                  <c:v>1.0418408764915921</c:v>
                </c:pt>
                <c:pt idx="178">
                  <c:v>1.0921048615985596</c:v>
                </c:pt>
                <c:pt idx="179">
                  <c:v>1.0911618396557512</c:v>
                </c:pt>
                <c:pt idx="180">
                  <c:v>1.1115237891781364</c:v>
                </c:pt>
                <c:pt idx="181">
                  <c:v>1.0715231788079471</c:v>
                </c:pt>
                <c:pt idx="182">
                  <c:v>1.0101443525498215</c:v>
                </c:pt>
                <c:pt idx="183">
                  <c:v>1.2991851557969909</c:v>
                </c:pt>
                <c:pt idx="184">
                  <c:v>1.0770439771721549</c:v>
                </c:pt>
                <c:pt idx="185">
                  <c:v>1.1386883144627216</c:v>
                </c:pt>
                <c:pt idx="186">
                  <c:v>1.1658528397473067</c:v>
                </c:pt>
                <c:pt idx="187">
                  <c:v>1.1322428052613911</c:v>
                </c:pt>
                <c:pt idx="188">
                  <c:v>1.2677816095461898</c:v>
                </c:pt>
                <c:pt idx="189">
                  <c:v>1.1164677877132481</c:v>
                </c:pt>
                <c:pt idx="190">
                  <c:v>1.0721732230597858</c:v>
                </c:pt>
                <c:pt idx="191">
                  <c:v>1.2267097994933926</c:v>
                </c:pt>
                <c:pt idx="192">
                  <c:v>1.2145603808709982</c:v>
                </c:pt>
                <c:pt idx="193">
                  <c:v>1.2887936033204137</c:v>
                </c:pt>
                <c:pt idx="194">
                  <c:v>1.1121829889828181</c:v>
                </c:pt>
                <c:pt idx="195">
                  <c:v>1.2983886226996675</c:v>
                </c:pt>
                <c:pt idx="196">
                  <c:v>1.1870662556840723</c:v>
                </c:pt>
                <c:pt idx="197">
                  <c:v>1.1877620777001252</c:v>
                </c:pt>
                <c:pt idx="198">
                  <c:v>1.0765495773186438</c:v>
                </c:pt>
                <c:pt idx="199">
                  <c:v>1.0801019318216498</c:v>
                </c:pt>
                <c:pt idx="200">
                  <c:v>1.0313486129337444</c:v>
                </c:pt>
                <c:pt idx="201">
                  <c:v>1.1312814722128972</c:v>
                </c:pt>
                <c:pt idx="202">
                  <c:v>1.1010864589373455</c:v>
                </c:pt>
                <c:pt idx="203">
                  <c:v>1.2591845454268014</c:v>
                </c:pt>
                <c:pt idx="204">
                  <c:v>1.1073397015289772</c:v>
                </c:pt>
                <c:pt idx="205">
                  <c:v>1.0604632709738455</c:v>
                </c:pt>
                <c:pt idx="206">
                  <c:v>1.1041993469038973</c:v>
                </c:pt>
                <c:pt idx="207">
                  <c:v>1.1149113437299722</c:v>
                </c:pt>
                <c:pt idx="208">
                  <c:v>1.1263191625721001</c:v>
                </c:pt>
                <c:pt idx="209">
                  <c:v>1.177187414166692</c:v>
                </c:pt>
                <c:pt idx="210">
                  <c:v>1.1244331186864833</c:v>
                </c:pt>
                <c:pt idx="211">
                  <c:v>1.2561174352244637</c:v>
                </c:pt>
                <c:pt idx="212">
                  <c:v>1.0884426404614398</c:v>
                </c:pt>
                <c:pt idx="213">
                  <c:v>1.0815301980651264</c:v>
                </c:pt>
                <c:pt idx="214">
                  <c:v>1.0579363383892331</c:v>
                </c:pt>
                <c:pt idx="215">
                  <c:v>1.2585619678334909</c:v>
                </c:pt>
                <c:pt idx="216">
                  <c:v>1.020242927335429</c:v>
                </c:pt>
                <c:pt idx="217">
                  <c:v>1.0093752861110263</c:v>
                </c:pt>
                <c:pt idx="218">
                  <c:v>1.2959807123020113</c:v>
                </c:pt>
                <c:pt idx="219">
                  <c:v>1.2025482955412459</c:v>
                </c:pt>
                <c:pt idx="220">
                  <c:v>1.0120944853053377</c:v>
                </c:pt>
                <c:pt idx="221">
                  <c:v>1.2697958311716055</c:v>
                </c:pt>
                <c:pt idx="222">
                  <c:v>1.2624439222388379</c:v>
                </c:pt>
                <c:pt idx="223">
                  <c:v>1.1103335673085726</c:v>
                </c:pt>
                <c:pt idx="224">
                  <c:v>1.2557695242164373</c:v>
                </c:pt>
                <c:pt idx="225">
                  <c:v>1.0826197088534195</c:v>
                </c:pt>
                <c:pt idx="226">
                  <c:v>1.2513290810876796</c:v>
                </c:pt>
                <c:pt idx="227">
                  <c:v>1.2836939603869748</c:v>
                </c:pt>
                <c:pt idx="228">
                  <c:v>1.181884212775048</c:v>
                </c:pt>
                <c:pt idx="229">
                  <c:v>1.0159306619464705</c:v>
                </c:pt>
                <c:pt idx="230">
                  <c:v>1.264265877254555</c:v>
                </c:pt>
                <c:pt idx="231">
                  <c:v>1.1413892025513475</c:v>
                </c:pt>
                <c:pt idx="232">
                  <c:v>1.2974272896511734</c:v>
                </c:pt>
                <c:pt idx="233">
                  <c:v>1.2235602893154698</c:v>
                </c:pt>
                <c:pt idx="234">
                  <c:v>1.0479750968962676</c:v>
                </c:pt>
                <c:pt idx="235">
                  <c:v>1.0566728720969267</c:v>
                </c:pt>
                <c:pt idx="236">
                  <c:v>1.123261207922605</c:v>
                </c:pt>
                <c:pt idx="237">
                  <c:v>1.1825342570268869</c:v>
                </c:pt>
                <c:pt idx="238">
                  <c:v>1.0318430127872555</c:v>
                </c:pt>
                <c:pt idx="239">
                  <c:v>1.1947843867305521</c:v>
                </c:pt>
                <c:pt idx="240">
                  <c:v>1.0316141239661856</c:v>
                </c:pt>
                <c:pt idx="241">
                  <c:v>1.2306833094271676</c:v>
                </c:pt>
                <c:pt idx="242">
                  <c:v>1.1653126621295815</c:v>
                </c:pt>
                <c:pt idx="243">
                  <c:v>1.2504593035676137</c:v>
                </c:pt>
                <c:pt idx="244">
                  <c:v>1.0835718863490706</c:v>
                </c:pt>
                <c:pt idx="245">
                  <c:v>1.1040437025055696</c:v>
                </c:pt>
                <c:pt idx="246">
                  <c:v>1.2554857020783106</c:v>
                </c:pt>
                <c:pt idx="247">
                  <c:v>1.0854213080233162</c:v>
                </c:pt>
                <c:pt idx="248">
                  <c:v>1.0666066469313638</c:v>
                </c:pt>
                <c:pt idx="249">
                  <c:v>1.1744041261024811</c:v>
                </c:pt>
                <c:pt idx="250">
                  <c:v>1.0045594653157139</c:v>
                </c:pt>
                <c:pt idx="251">
                  <c:v>1.0659016693624683</c:v>
                </c:pt>
                <c:pt idx="252">
                  <c:v>1.1320413830988494</c:v>
                </c:pt>
                <c:pt idx="253">
                  <c:v>1.2867885372478409</c:v>
                </c:pt>
                <c:pt idx="254">
                  <c:v>1.2473738822595903</c:v>
                </c:pt>
                <c:pt idx="255">
                  <c:v>1.2001129184850612</c:v>
                </c:pt>
                <c:pt idx="256">
                  <c:v>1.2325693533127842</c:v>
                </c:pt>
                <c:pt idx="257">
                  <c:v>1.096957304605243</c:v>
                </c:pt>
                <c:pt idx="258">
                  <c:v>1.2888576921903134</c:v>
                </c:pt>
                <c:pt idx="259">
                  <c:v>1.1757408368175297</c:v>
                </c:pt>
                <c:pt idx="260">
                  <c:v>1.1597460860011597</c:v>
                </c:pt>
                <c:pt idx="261">
                  <c:v>1.0089449751274149</c:v>
                </c:pt>
                <c:pt idx="262">
                  <c:v>1.0415662099063081</c:v>
                </c:pt>
                <c:pt idx="263">
                  <c:v>1.2975005340739159</c:v>
                </c:pt>
                <c:pt idx="264">
                  <c:v>1.1815088351084932</c:v>
                </c:pt>
                <c:pt idx="265">
                  <c:v>1.0124973296304209</c:v>
                </c:pt>
                <c:pt idx="266">
                  <c:v>1.0631824701681569</c:v>
                </c:pt>
                <c:pt idx="267">
                  <c:v>1.024573503830073</c:v>
                </c:pt>
                <c:pt idx="268">
                  <c:v>1.1796594134342477</c:v>
                </c:pt>
                <c:pt idx="269">
                  <c:v>1.0206183050019837</c:v>
                </c:pt>
                <c:pt idx="270">
                  <c:v>1.0940000610370189</c:v>
                </c:pt>
                <c:pt idx="271">
                  <c:v>1.1081453901791436</c:v>
                </c:pt>
                <c:pt idx="272">
                  <c:v>1.2873470259712516</c:v>
                </c:pt>
                <c:pt idx="273">
                  <c:v>1.2070345164342173</c:v>
                </c:pt>
                <c:pt idx="274">
                  <c:v>1.2944242683187352</c:v>
                </c:pt>
                <c:pt idx="275">
                  <c:v>1.2288796655171361</c:v>
                </c:pt>
                <c:pt idx="276">
                  <c:v>1.0265968810083315</c:v>
                </c:pt>
                <c:pt idx="277">
                  <c:v>1.1437330240791039</c:v>
                </c:pt>
                <c:pt idx="278">
                  <c:v>1.0824732200079348</c:v>
                </c:pt>
                <c:pt idx="279">
                  <c:v>1.2344553971984009</c:v>
                </c:pt>
                <c:pt idx="280">
                  <c:v>1.1458388012329479</c:v>
                </c:pt>
                <c:pt idx="281">
                  <c:v>1.0384441663869137</c:v>
                </c:pt>
                <c:pt idx="282">
                  <c:v>1.2713064973906674</c:v>
                </c:pt>
                <c:pt idx="283">
                  <c:v>1.1770134586626788</c:v>
                </c:pt>
                <c:pt idx="284">
                  <c:v>1.2573076570940276</c:v>
                </c:pt>
                <c:pt idx="285">
                  <c:v>1.1721335489974669</c:v>
                </c:pt>
                <c:pt idx="286">
                  <c:v>1.106671346171453</c:v>
                </c:pt>
                <c:pt idx="287">
                  <c:v>1.0507217627491072</c:v>
                </c:pt>
                <c:pt idx="288">
                  <c:v>1.0746452223273415</c:v>
                </c:pt>
                <c:pt idx="289">
                  <c:v>1.0364940336313975</c:v>
                </c:pt>
                <c:pt idx="290">
                  <c:v>1.0044587542344432</c:v>
                </c:pt>
                <c:pt idx="291">
                  <c:v>1.1292123172704245</c:v>
                </c:pt>
                <c:pt idx="292">
                  <c:v>1.0503555406353953</c:v>
                </c:pt>
                <c:pt idx="293">
                  <c:v>1.171492660298471</c:v>
                </c:pt>
                <c:pt idx="294">
                  <c:v>1.0881588183233131</c:v>
                </c:pt>
                <c:pt idx="295">
                  <c:v>1.103118991668447</c:v>
                </c:pt>
                <c:pt idx="296">
                  <c:v>1.2133060701315348</c:v>
                </c:pt>
                <c:pt idx="297">
                  <c:v>1.1028168584246345</c:v>
                </c:pt>
                <c:pt idx="298">
                  <c:v>1.2263893551438947</c:v>
                </c:pt>
                <c:pt idx="299">
                  <c:v>1.0175603503524888</c:v>
                </c:pt>
                <c:pt idx="300">
                  <c:v>1.2062196722312082</c:v>
                </c:pt>
                <c:pt idx="301">
                  <c:v>1.1794030579546495</c:v>
                </c:pt>
                <c:pt idx="302">
                  <c:v>1.0703604235969115</c:v>
                </c:pt>
                <c:pt idx="303">
                  <c:v>1.0096774193548388</c:v>
                </c:pt>
                <c:pt idx="304">
                  <c:v>1.2231940672017578</c:v>
                </c:pt>
                <c:pt idx="305">
                  <c:v>1.1109195226905118</c:v>
                </c:pt>
                <c:pt idx="306">
                  <c:v>1.2914487136448256</c:v>
                </c:pt>
                <c:pt idx="307">
                  <c:v>1.0460615863521225</c:v>
                </c:pt>
                <c:pt idx="308">
                  <c:v>1.1472212897122105</c:v>
                </c:pt>
                <c:pt idx="309">
                  <c:v>1.2053041169469283</c:v>
                </c:pt>
                <c:pt idx="310">
                  <c:v>1.2185888241218299</c:v>
                </c:pt>
                <c:pt idx="311">
                  <c:v>1.260338145084994</c:v>
                </c:pt>
                <c:pt idx="312">
                  <c:v>1.1876155888546402</c:v>
                </c:pt>
                <c:pt idx="313">
                  <c:v>1.2062013611255227</c:v>
                </c:pt>
                <c:pt idx="314">
                  <c:v>1.275884273812067</c:v>
                </c:pt>
                <c:pt idx="315">
                  <c:v>1.0905667287209693</c:v>
                </c:pt>
                <c:pt idx="316">
                  <c:v>1.0175786614581743</c:v>
                </c:pt>
                <c:pt idx="317">
                  <c:v>1.2305185094759972</c:v>
                </c:pt>
                <c:pt idx="318">
                  <c:v>1.2200262459181495</c:v>
                </c:pt>
                <c:pt idx="319">
                  <c:v>1.1168614764854885</c:v>
                </c:pt>
                <c:pt idx="320">
                  <c:v>1.0116916409802545</c:v>
                </c:pt>
                <c:pt idx="321">
                  <c:v>1.205908383434553</c:v>
                </c:pt>
                <c:pt idx="322">
                  <c:v>1.0778221991637928</c:v>
                </c:pt>
                <c:pt idx="323">
                  <c:v>1.2987914670247505</c:v>
                </c:pt>
                <c:pt idx="324">
                  <c:v>1.0833887752922147</c:v>
                </c:pt>
                <c:pt idx="325">
                  <c:v>1.2082522049623097</c:v>
                </c:pt>
                <c:pt idx="326">
                  <c:v>1.1837244788964507</c:v>
                </c:pt>
                <c:pt idx="327">
                  <c:v>1.0129276406140324</c:v>
                </c:pt>
                <c:pt idx="328">
                  <c:v>1.022476882229072</c:v>
                </c:pt>
                <c:pt idx="329">
                  <c:v>1.1991790520950958</c:v>
                </c:pt>
                <c:pt idx="330">
                  <c:v>1.0172582171086764</c:v>
                </c:pt>
                <c:pt idx="331">
                  <c:v>1.1903439436017944</c:v>
                </c:pt>
                <c:pt idx="332">
                  <c:v>1.1326181829279458</c:v>
                </c:pt>
                <c:pt idx="333">
                  <c:v>1.0635670033875546</c:v>
                </c:pt>
                <c:pt idx="334">
                  <c:v>1.040614032410657</c:v>
                </c:pt>
                <c:pt idx="335">
                  <c:v>1.0540910061952575</c:v>
                </c:pt>
                <c:pt idx="336">
                  <c:v>1.0688589129306925</c:v>
                </c:pt>
                <c:pt idx="337">
                  <c:v>1.2470351268044069</c:v>
                </c:pt>
                <c:pt idx="338">
                  <c:v>1.2360667744987335</c:v>
                </c:pt>
                <c:pt idx="339">
                  <c:v>1.1567155980101931</c:v>
                </c:pt>
                <c:pt idx="340">
                  <c:v>1.0751029999694814</c:v>
                </c:pt>
                <c:pt idx="341">
                  <c:v>1.2934263130588701</c:v>
                </c:pt>
                <c:pt idx="342">
                  <c:v>1.1435224463637197</c:v>
                </c:pt>
                <c:pt idx="343">
                  <c:v>1.0177526169621876</c:v>
                </c:pt>
                <c:pt idx="344">
                  <c:v>1.1216132084109012</c:v>
                </c:pt>
                <c:pt idx="345">
                  <c:v>1.0823450422681355</c:v>
                </c:pt>
                <c:pt idx="346">
                  <c:v>1.0979827265236366</c:v>
                </c:pt>
                <c:pt idx="347">
                  <c:v>1.2612445448164311</c:v>
                </c:pt>
                <c:pt idx="348">
                  <c:v>1.2425489059114352</c:v>
                </c:pt>
                <c:pt idx="349">
                  <c:v>1.1666402172917874</c:v>
                </c:pt>
                <c:pt idx="350">
                  <c:v>1.0671010467848749</c:v>
                </c:pt>
                <c:pt idx="351">
                  <c:v>1.2532151249732963</c:v>
                </c:pt>
                <c:pt idx="352">
                  <c:v>1.2734031189916684</c:v>
                </c:pt>
                <c:pt idx="353">
                  <c:v>1.0098788415173803</c:v>
                </c:pt>
                <c:pt idx="354">
                  <c:v>1.2886379589220862</c:v>
                </c:pt>
                <c:pt idx="355">
                  <c:v>1.2391705069124423</c:v>
                </c:pt>
                <c:pt idx="356">
                  <c:v>1.1885494552446059</c:v>
                </c:pt>
                <c:pt idx="357">
                  <c:v>1.1239112521744439</c:v>
                </c:pt>
                <c:pt idx="358">
                  <c:v>1.1079439680166021</c:v>
                </c:pt>
                <c:pt idx="359">
                  <c:v>1.1816278572954497</c:v>
                </c:pt>
                <c:pt idx="360">
                  <c:v>1.1387340922269356</c:v>
                </c:pt>
                <c:pt idx="361">
                  <c:v>1.0062807092501602</c:v>
                </c:pt>
                <c:pt idx="362">
                  <c:v>1.1155156102175969</c:v>
                </c:pt>
                <c:pt idx="363">
                  <c:v>1.0975890377513962</c:v>
                </c:pt>
                <c:pt idx="364">
                  <c:v>1.1885677663502914</c:v>
                </c:pt>
                <c:pt idx="365">
                  <c:v>1.2778160954618976</c:v>
                </c:pt>
                <c:pt idx="366">
                  <c:v>1.0844508194219795</c:v>
                </c:pt>
                <c:pt idx="367">
                  <c:v>1.0960509048738061</c:v>
                </c:pt>
                <c:pt idx="368">
                  <c:v>1.054017761772515</c:v>
                </c:pt>
                <c:pt idx="369">
                  <c:v>1.0200506607257303</c:v>
                </c:pt>
                <c:pt idx="370">
                  <c:v>1.2079866939298685</c:v>
                </c:pt>
                <c:pt idx="371">
                  <c:v>1.1154972991119114</c:v>
                </c:pt>
                <c:pt idx="372">
                  <c:v>1.0399456770531328</c:v>
                </c:pt>
                <c:pt idx="373">
                  <c:v>1.1127964110232855</c:v>
                </c:pt>
                <c:pt idx="374">
                  <c:v>1.2369548631244851</c:v>
                </c:pt>
                <c:pt idx="375">
                  <c:v>1.2614001892147586</c:v>
                </c:pt>
                <c:pt idx="376">
                  <c:v>1.1775444807275612</c:v>
                </c:pt>
                <c:pt idx="377">
                  <c:v>1.2715811639759513</c:v>
                </c:pt>
                <c:pt idx="378">
                  <c:v>1.1173009430219427</c:v>
                </c:pt>
                <c:pt idx="379">
                  <c:v>1.2437391277809993</c:v>
                </c:pt>
                <c:pt idx="380">
                  <c:v>1.26189458906827</c:v>
                </c:pt>
                <c:pt idx="381">
                  <c:v>1.2851863155003509</c:v>
                </c:pt>
                <c:pt idx="382">
                  <c:v>1.0276131473738823</c:v>
                </c:pt>
                <c:pt idx="383">
                  <c:v>1.0144566179387799</c:v>
                </c:pt>
                <c:pt idx="384">
                  <c:v>1.1894466994232002</c:v>
                </c:pt>
                <c:pt idx="385">
                  <c:v>1.0531205175939207</c:v>
                </c:pt>
                <c:pt idx="386">
                  <c:v>1.1165776543473616</c:v>
                </c:pt>
                <c:pt idx="387">
                  <c:v>1.105032502212592</c:v>
                </c:pt>
                <c:pt idx="388">
                  <c:v>1.2955137791070284</c:v>
                </c:pt>
                <c:pt idx="389">
                  <c:v>1.2231666005432293</c:v>
                </c:pt>
                <c:pt idx="390">
                  <c:v>1.2405072176274912</c:v>
                </c:pt>
                <c:pt idx="391">
                  <c:v>1.1639027069917904</c:v>
                </c:pt>
                <c:pt idx="392">
                  <c:v>1.1917538987395855</c:v>
                </c:pt>
                <c:pt idx="393">
                  <c:v>1.128818628498184</c:v>
                </c:pt>
                <c:pt idx="394">
                  <c:v>1.0008148442030091</c:v>
                </c:pt>
                <c:pt idx="395">
                  <c:v>1.1939970091860714</c:v>
                </c:pt>
                <c:pt idx="396">
                  <c:v>1.003735465559862</c:v>
                </c:pt>
                <c:pt idx="397">
                  <c:v>1.2268288216803491</c:v>
                </c:pt>
                <c:pt idx="398">
                  <c:v>1.2815607165746026</c:v>
                </c:pt>
                <c:pt idx="399">
                  <c:v>1.2902676473281045</c:v>
                </c:pt>
                <c:pt idx="400">
                  <c:v>1.1083742790002136</c:v>
                </c:pt>
                <c:pt idx="401">
                  <c:v>1.0346720786156804</c:v>
                </c:pt>
                <c:pt idx="402">
                  <c:v>1.2868892483291117</c:v>
                </c:pt>
                <c:pt idx="403">
                  <c:v>1.0771080660420544</c:v>
                </c:pt>
                <c:pt idx="404">
                  <c:v>1.2714438306833094</c:v>
                </c:pt>
                <c:pt idx="405">
                  <c:v>1.2681020538956878</c:v>
                </c:pt>
                <c:pt idx="406">
                  <c:v>1.27857600634785</c:v>
                </c:pt>
                <c:pt idx="407">
                  <c:v>1.2459639271217995</c:v>
                </c:pt>
                <c:pt idx="408">
                  <c:v>1.2850856044190802</c:v>
                </c:pt>
                <c:pt idx="409">
                  <c:v>1.1785790581987976</c:v>
                </c:pt>
                <c:pt idx="410">
                  <c:v>1.1135196996978667</c:v>
                </c:pt>
                <c:pt idx="411">
                  <c:v>1.1927243873409223</c:v>
                </c:pt>
                <c:pt idx="412">
                  <c:v>1.0053102206488236</c:v>
                </c:pt>
                <c:pt idx="413">
                  <c:v>1.2908352916043579</c:v>
                </c:pt>
                <c:pt idx="414">
                  <c:v>1.181243324076052</c:v>
                </c:pt>
                <c:pt idx="415">
                  <c:v>1.1552964873195593</c:v>
                </c:pt>
                <c:pt idx="416">
                  <c:v>1.2895260475478376</c:v>
                </c:pt>
                <c:pt idx="417">
                  <c:v>1.040293588061159</c:v>
                </c:pt>
                <c:pt idx="418">
                  <c:v>1.2413586840418713</c:v>
                </c:pt>
                <c:pt idx="419">
                  <c:v>1.0510605182042909</c:v>
                </c:pt>
                <c:pt idx="420">
                  <c:v>1.0339487899410993</c:v>
                </c:pt>
                <c:pt idx="421">
                  <c:v>1.2106967375713371</c:v>
                </c:pt>
                <c:pt idx="422">
                  <c:v>1.0611041596728417</c:v>
                </c:pt>
                <c:pt idx="423">
                  <c:v>1.1144260994293038</c:v>
                </c:pt>
                <c:pt idx="424">
                  <c:v>1.1112216559343242</c:v>
                </c:pt>
                <c:pt idx="425">
                  <c:v>1.2714621417889951</c:v>
                </c:pt>
                <c:pt idx="426">
                  <c:v>1.0528733176671652</c:v>
                </c:pt>
                <c:pt idx="427">
                  <c:v>1.0342417676320688</c:v>
                </c:pt>
                <c:pt idx="428">
                  <c:v>1.1078249458296456</c:v>
                </c:pt>
                <c:pt idx="429">
                  <c:v>1.2152836695455793</c:v>
                </c:pt>
                <c:pt idx="430">
                  <c:v>1.1116153447065644</c:v>
                </c:pt>
                <c:pt idx="431">
                  <c:v>1.1913968321787163</c:v>
                </c:pt>
                <c:pt idx="432">
                  <c:v>1.1615955076754052</c:v>
                </c:pt>
                <c:pt idx="433">
                  <c:v>1.2955870235297708</c:v>
                </c:pt>
                <c:pt idx="434">
                  <c:v>1.2524552140873439</c:v>
                </c:pt>
                <c:pt idx="435">
                  <c:v>1.1962401196325572</c:v>
                </c:pt>
                <c:pt idx="436">
                  <c:v>1.0992645039216284</c:v>
                </c:pt>
                <c:pt idx="437">
                  <c:v>1.1640308847315897</c:v>
                </c:pt>
                <c:pt idx="438">
                  <c:v>1.0480758079775383</c:v>
                </c:pt>
                <c:pt idx="439">
                  <c:v>1.1261268959624011</c:v>
                </c:pt>
                <c:pt idx="440">
                  <c:v>1.0739036225470748</c:v>
                </c:pt>
                <c:pt idx="441">
                  <c:v>1.1080355235450301</c:v>
                </c:pt>
                <c:pt idx="442">
                  <c:v>1.1663289284951324</c:v>
                </c:pt>
                <c:pt idx="443">
                  <c:v>1.2629016998809779</c:v>
                </c:pt>
                <c:pt idx="444">
                  <c:v>1.0024811548203987</c:v>
                </c:pt>
                <c:pt idx="445">
                  <c:v>1.1882656331064791</c:v>
                </c:pt>
                <c:pt idx="446">
                  <c:v>1.0076540421765801</c:v>
                </c:pt>
                <c:pt idx="447">
                  <c:v>1.2304086428418837</c:v>
                </c:pt>
                <c:pt idx="448">
                  <c:v>1.2033173619800408</c:v>
                </c:pt>
                <c:pt idx="449">
                  <c:v>1.2761040070802943</c:v>
                </c:pt>
                <c:pt idx="450">
                  <c:v>1.1426343577379681</c:v>
                </c:pt>
                <c:pt idx="451">
                  <c:v>1.2319650868251595</c:v>
                </c:pt>
                <c:pt idx="452">
                  <c:v>1.2335856196783348</c:v>
                </c:pt>
                <c:pt idx="453">
                  <c:v>1.0911893063142797</c:v>
                </c:pt>
                <c:pt idx="454">
                  <c:v>1.2494338816492203</c:v>
                </c:pt>
                <c:pt idx="455">
                  <c:v>1.1878994109927672</c:v>
                </c:pt>
                <c:pt idx="456">
                  <c:v>1.1268410290841395</c:v>
                </c:pt>
                <c:pt idx="457">
                  <c:v>1.1389080477309488</c:v>
                </c:pt>
                <c:pt idx="458">
                  <c:v>1.0513534958952604</c:v>
                </c:pt>
                <c:pt idx="459">
                  <c:v>1.073024689474166</c:v>
                </c:pt>
                <c:pt idx="460">
                  <c:v>1.1305124057741021</c:v>
                </c:pt>
                <c:pt idx="461">
                  <c:v>1.2478774376659443</c:v>
                </c:pt>
                <c:pt idx="462">
                  <c:v>1.2543321024201177</c:v>
                </c:pt>
                <c:pt idx="463">
                  <c:v>1.2541581469161045</c:v>
                </c:pt>
                <c:pt idx="464">
                  <c:v>1.1433851130710777</c:v>
                </c:pt>
                <c:pt idx="465">
                  <c:v>1.2074648274178288</c:v>
                </c:pt>
                <c:pt idx="466">
                  <c:v>1.1843745231482894</c:v>
                </c:pt>
                <c:pt idx="467">
                  <c:v>1.0275673696096683</c:v>
                </c:pt>
                <c:pt idx="468">
                  <c:v>1.0531113620410779</c:v>
                </c:pt>
                <c:pt idx="469">
                  <c:v>1.1052613910336619</c:v>
                </c:pt>
                <c:pt idx="470">
                  <c:v>1.2251441999572741</c:v>
                </c:pt>
                <c:pt idx="471">
                  <c:v>1.0565813165684987</c:v>
                </c:pt>
                <c:pt idx="472">
                  <c:v>1.0737205114902189</c:v>
                </c:pt>
                <c:pt idx="473">
                  <c:v>1.064647358623005</c:v>
                </c:pt>
                <c:pt idx="474">
                  <c:v>1.0554094058046204</c:v>
                </c:pt>
                <c:pt idx="475">
                  <c:v>1.0089541306802576</c:v>
                </c:pt>
                <c:pt idx="476">
                  <c:v>1.1831019013031403</c:v>
                </c:pt>
                <c:pt idx="477">
                  <c:v>1.2821924497207555</c:v>
                </c:pt>
                <c:pt idx="478">
                  <c:v>1.1865718558305611</c:v>
                </c:pt>
                <c:pt idx="479">
                  <c:v>1.0944761497848445</c:v>
                </c:pt>
                <c:pt idx="480">
                  <c:v>1.1605151524399548</c:v>
                </c:pt>
                <c:pt idx="481">
                  <c:v>1.1652302621539965</c:v>
                </c:pt>
                <c:pt idx="482">
                  <c:v>1.2001129184850612</c:v>
                </c:pt>
                <c:pt idx="483">
                  <c:v>1.2024109622486039</c:v>
                </c:pt>
                <c:pt idx="484">
                  <c:v>1.2240730002746665</c:v>
                </c:pt>
                <c:pt idx="485">
                  <c:v>1.1693411053804132</c:v>
                </c:pt>
                <c:pt idx="486">
                  <c:v>1.2851680043946654</c:v>
                </c:pt>
                <c:pt idx="487">
                  <c:v>1.2390057069612719</c:v>
                </c:pt>
                <c:pt idx="488">
                  <c:v>1.1682790612506486</c:v>
                </c:pt>
                <c:pt idx="489">
                  <c:v>1.0358348338267158</c:v>
                </c:pt>
                <c:pt idx="490">
                  <c:v>1.0759636219367046</c:v>
                </c:pt>
                <c:pt idx="491">
                  <c:v>1.1650288399914548</c:v>
                </c:pt>
                <c:pt idx="492">
                  <c:v>1.0014831995605336</c:v>
                </c:pt>
                <c:pt idx="493">
                  <c:v>1.0292886135441146</c:v>
                </c:pt>
                <c:pt idx="494">
                  <c:v>1.189364299447615</c:v>
                </c:pt>
                <c:pt idx="495">
                  <c:v>1.0332071901608326</c:v>
                </c:pt>
                <c:pt idx="496">
                  <c:v>1.2834192938016908</c:v>
                </c:pt>
                <c:pt idx="497">
                  <c:v>1.0749931333353679</c:v>
                </c:pt>
                <c:pt idx="498">
                  <c:v>1.1623279519028291</c:v>
                </c:pt>
                <c:pt idx="499">
                  <c:v>1.025800347911008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A-48FE-8B86-7B0BDFF3BEB3}"/>
            </c:ext>
          </c:extLst>
        </c:ser>
        <c:ser>
          <c:idx val="1"/>
          <c:order val="1"/>
          <c:tx>
            <c:v>Group 2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Data!$B$2:$B$501</c:f>
              <c:numCache>
                <c:formatCode>General</c:formatCode>
                <c:ptCount val="50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</c:numCache>
            </c:numRef>
          </c:xVal>
          <c:yVal>
            <c:numRef>
              <c:f>'Dot plot info.'!$I$8:$I$507</c:f>
              <c:numCache>
                <c:formatCode>0.00</c:formatCode>
                <c:ptCount val="500"/>
                <c:pt idx="0">
                  <c:v>2.2644489883114107</c:v>
                </c:pt>
                <c:pt idx="1">
                  <c:v>2.0714041566209906</c:v>
                </c:pt>
                <c:pt idx="2">
                  <c:v>2.1847956785790581</c:v>
                </c:pt>
                <c:pt idx="3">
                  <c:v>2.2036561174352243</c:v>
                </c:pt>
                <c:pt idx="4">
                  <c:v>2.2441877498702962</c:v>
                </c:pt>
                <c:pt idx="5">
                  <c:v>2.133378093813898</c:v>
                </c:pt>
                <c:pt idx="6">
                  <c:v>2.2438764610736412</c:v>
                </c:pt>
                <c:pt idx="7">
                  <c:v>2.2668568987090669</c:v>
                </c:pt>
                <c:pt idx="8">
                  <c:v>2.1700094607379374</c:v>
                </c:pt>
                <c:pt idx="9">
                  <c:v>2.2372112186040836</c:v>
                </c:pt>
                <c:pt idx="10">
                  <c:v>2.2370097964415416</c:v>
                </c:pt>
                <c:pt idx="11">
                  <c:v>2.0165990173039949</c:v>
                </c:pt>
                <c:pt idx="12">
                  <c:v>2.0683919797357095</c:v>
                </c:pt>
                <c:pt idx="13">
                  <c:v>2.1657795953245644</c:v>
                </c:pt>
                <c:pt idx="14">
                  <c:v>2.0151890621662036</c:v>
                </c:pt>
                <c:pt idx="15">
                  <c:v>2.0212225714896084</c:v>
                </c:pt>
                <c:pt idx="16">
                  <c:v>2.1117343668935211</c:v>
                </c:pt>
                <c:pt idx="17">
                  <c:v>2.1197454756309702</c:v>
                </c:pt>
                <c:pt idx="18">
                  <c:v>2.2690816980498671</c:v>
                </c:pt>
                <c:pt idx="19">
                  <c:v>2.1605883968626971</c:v>
                </c:pt>
                <c:pt idx="20">
                  <c:v>2.205816827906125</c:v>
                </c:pt>
                <c:pt idx="21">
                  <c:v>2.0050355540635394</c:v>
                </c:pt>
                <c:pt idx="22">
                  <c:v>2.016461684011353</c:v>
                </c:pt>
                <c:pt idx="23">
                  <c:v>2.1135563219092379</c:v>
                </c:pt>
                <c:pt idx="24">
                  <c:v>2.177315591906491</c:v>
                </c:pt>
                <c:pt idx="25">
                  <c:v>2.2203650013733327</c:v>
                </c:pt>
                <c:pt idx="26">
                  <c:v>2.0897885067293314</c:v>
                </c:pt>
                <c:pt idx="27">
                  <c:v>2.145545823541978</c:v>
                </c:pt>
                <c:pt idx="28">
                  <c:v>2.2613177892391736</c:v>
                </c:pt>
                <c:pt idx="29">
                  <c:v>2.0446882534257025</c:v>
                </c:pt>
                <c:pt idx="30">
                  <c:v>2.0236396374401076</c:v>
                </c:pt>
                <c:pt idx="31">
                  <c:v>2.0959776604510636</c:v>
                </c:pt>
                <c:pt idx="32">
                  <c:v>2.0887813959166235</c:v>
                </c:pt>
                <c:pt idx="33">
                  <c:v>2.2247779778435621</c:v>
                </c:pt>
                <c:pt idx="34">
                  <c:v>2.0422711874752038</c:v>
                </c:pt>
                <c:pt idx="35">
                  <c:v>2.1657979064302499</c:v>
                </c:pt>
                <c:pt idx="36">
                  <c:v>2.0741050447096163</c:v>
                </c:pt>
                <c:pt idx="37">
                  <c:v>2.1626392406994843</c:v>
                </c:pt>
                <c:pt idx="38">
                  <c:v>2.0470595416119877</c:v>
                </c:pt>
                <c:pt idx="39">
                  <c:v>2.2049745170445876</c:v>
                </c:pt>
                <c:pt idx="40">
                  <c:v>2.1025605029450363</c:v>
                </c:pt>
                <c:pt idx="41">
                  <c:v>2.2030793176061283</c:v>
                </c:pt>
                <c:pt idx="42">
                  <c:v>2.1040437025055696</c:v>
                </c:pt>
                <c:pt idx="43">
                  <c:v>2.2000122074037902</c:v>
                </c:pt>
                <c:pt idx="44">
                  <c:v>2.0178167058320873</c:v>
                </c:pt>
                <c:pt idx="45">
                  <c:v>2.0211584826197089</c:v>
                </c:pt>
                <c:pt idx="46">
                  <c:v>2.0314035462508011</c:v>
                </c:pt>
                <c:pt idx="47">
                  <c:v>2.161421552171392</c:v>
                </c:pt>
                <c:pt idx="48">
                  <c:v>2.109445478682821</c:v>
                </c:pt>
                <c:pt idx="49">
                  <c:v>2.0097415082247383</c:v>
                </c:pt>
                <c:pt idx="50">
                  <c:v>2.1869930112613298</c:v>
                </c:pt>
                <c:pt idx="51">
                  <c:v>2.0112521744438001</c:v>
                </c:pt>
                <c:pt idx="52">
                  <c:v>2.1004181035798211</c:v>
                </c:pt>
                <c:pt idx="53">
                  <c:v>2.2669301431318094</c:v>
                </c:pt>
                <c:pt idx="54">
                  <c:v>2.1557725760673847</c:v>
                </c:pt>
                <c:pt idx="55">
                  <c:v>2.0705801568651387</c:v>
                </c:pt>
                <c:pt idx="56">
                  <c:v>2.2346110415967284</c:v>
                </c:pt>
                <c:pt idx="57">
                  <c:v>2.1836054567094942</c:v>
                </c:pt>
                <c:pt idx="58">
                  <c:v>2.1373790704062015</c:v>
                </c:pt>
                <c:pt idx="59">
                  <c:v>2.0469771416364027</c:v>
                </c:pt>
                <c:pt idx="60">
                  <c:v>2.2642841883602403</c:v>
                </c:pt>
                <c:pt idx="61">
                  <c:v>2.1309427167577137</c:v>
                </c:pt>
                <c:pt idx="62">
                  <c:v>2.2336039307840205</c:v>
                </c:pt>
                <c:pt idx="63">
                  <c:v>2.1220709860530413</c:v>
                </c:pt>
                <c:pt idx="64">
                  <c:v>2.237595751823481</c:v>
                </c:pt>
                <c:pt idx="65">
                  <c:v>2.1478804895168921</c:v>
                </c:pt>
                <c:pt idx="66">
                  <c:v>2.0358439893795586</c:v>
                </c:pt>
                <c:pt idx="67">
                  <c:v>2.2389873958555864</c:v>
                </c:pt>
                <c:pt idx="68">
                  <c:v>2.0861171300393688</c:v>
                </c:pt>
                <c:pt idx="69">
                  <c:v>2.1286263618884855</c:v>
                </c:pt>
                <c:pt idx="70">
                  <c:v>2.0127079073458054</c:v>
                </c:pt>
                <c:pt idx="71">
                  <c:v>2.289883114108707</c:v>
                </c:pt>
                <c:pt idx="72">
                  <c:v>2.1123203222754601</c:v>
                </c:pt>
                <c:pt idx="73">
                  <c:v>2.0101718192083498</c:v>
                </c:pt>
                <c:pt idx="74">
                  <c:v>2.1974120303964355</c:v>
                </c:pt>
                <c:pt idx="75">
                  <c:v>2.0034424878688926</c:v>
                </c:pt>
                <c:pt idx="76">
                  <c:v>2.2770653401287881</c:v>
                </c:pt>
                <c:pt idx="77">
                  <c:v>2.2597705008087403</c:v>
                </c:pt>
                <c:pt idx="78">
                  <c:v>2.0753227332377087</c:v>
                </c:pt>
                <c:pt idx="79">
                  <c:v>2.0323923459578235</c:v>
                </c:pt>
                <c:pt idx="80">
                  <c:v>2.0870967741935482</c:v>
                </c:pt>
                <c:pt idx="81">
                  <c:v>2.2624439222388379</c:v>
                </c:pt>
                <c:pt idx="82">
                  <c:v>2.2714712973418378</c:v>
                </c:pt>
                <c:pt idx="83">
                  <c:v>2.0409436323129979</c:v>
                </c:pt>
                <c:pt idx="84">
                  <c:v>2.282586138492996</c:v>
                </c:pt>
                <c:pt idx="85">
                  <c:v>2.0084963530381175</c:v>
                </c:pt>
                <c:pt idx="86">
                  <c:v>2.0380046998504593</c:v>
                </c:pt>
                <c:pt idx="87">
                  <c:v>2.092361217078158</c:v>
                </c:pt>
                <c:pt idx="88">
                  <c:v>2.024573503830073</c:v>
                </c:pt>
                <c:pt idx="89">
                  <c:v>2.2810296945097202</c:v>
                </c:pt>
                <c:pt idx="90">
                  <c:v>2.1417645802179019</c:v>
                </c:pt>
                <c:pt idx="91">
                  <c:v>2.2364146855067597</c:v>
                </c:pt>
                <c:pt idx="92">
                  <c:v>2.0825373088778343</c:v>
                </c:pt>
                <c:pt idx="93">
                  <c:v>2.1433759575182347</c:v>
                </c:pt>
                <c:pt idx="94">
                  <c:v>2.0517105624561296</c:v>
                </c:pt>
                <c:pt idx="95">
                  <c:v>2.0968932157353435</c:v>
                </c:pt>
                <c:pt idx="96">
                  <c:v>2.0218085268715478</c:v>
                </c:pt>
                <c:pt idx="97">
                  <c:v>2.1266579180272833</c:v>
                </c:pt>
                <c:pt idx="98">
                  <c:v>2.2264534440137944</c:v>
                </c:pt>
                <c:pt idx="99">
                  <c:v>2.2591570787682729</c:v>
                </c:pt>
                <c:pt idx="100">
                  <c:v>2.1911679433576463</c:v>
                </c:pt>
                <c:pt idx="101">
                  <c:v>2.0172765282143619</c:v>
                </c:pt>
                <c:pt idx="102">
                  <c:v>2.201770073549608</c:v>
                </c:pt>
                <c:pt idx="103">
                  <c:v>2.0575060274056214</c:v>
                </c:pt>
                <c:pt idx="104">
                  <c:v>2.1102328562273018</c:v>
                </c:pt>
                <c:pt idx="105">
                  <c:v>2.2444257942442092</c:v>
                </c:pt>
                <c:pt idx="106">
                  <c:v>2.2780541398358105</c:v>
                </c:pt>
                <c:pt idx="107">
                  <c:v>2.1628498184148688</c:v>
                </c:pt>
                <c:pt idx="108">
                  <c:v>2.1570726645710625</c:v>
                </c:pt>
                <c:pt idx="109">
                  <c:v>2.2675160985137488</c:v>
                </c:pt>
                <c:pt idx="110">
                  <c:v>2.2078768272957547</c:v>
                </c:pt>
                <c:pt idx="111">
                  <c:v>2.0700674459059418</c:v>
                </c:pt>
                <c:pt idx="112">
                  <c:v>2.2556230353709523</c:v>
                </c:pt>
                <c:pt idx="113">
                  <c:v>2.2637806329538863</c:v>
                </c:pt>
                <c:pt idx="114">
                  <c:v>2.2834376049073764</c:v>
                </c:pt>
                <c:pt idx="115">
                  <c:v>2.0855769524216439</c:v>
                </c:pt>
                <c:pt idx="116">
                  <c:v>2.0632374034852137</c:v>
                </c:pt>
                <c:pt idx="117">
                  <c:v>2.1157170323801386</c:v>
                </c:pt>
                <c:pt idx="118">
                  <c:v>2.02410657063509</c:v>
                </c:pt>
                <c:pt idx="119">
                  <c:v>2.0148228400524917</c:v>
                </c:pt>
                <c:pt idx="120">
                  <c:v>2.0581560716574603</c:v>
                </c:pt>
                <c:pt idx="121">
                  <c:v>2.1985839411603139</c:v>
                </c:pt>
                <c:pt idx="122">
                  <c:v>2.1638843958861047</c:v>
                </c:pt>
                <c:pt idx="123">
                  <c:v>2.249772637104404</c:v>
                </c:pt>
                <c:pt idx="124">
                  <c:v>2.2270302438428908</c:v>
                </c:pt>
                <c:pt idx="125">
                  <c:v>2.0679250465407271</c:v>
                </c:pt>
                <c:pt idx="126">
                  <c:v>2.1389263588366343</c:v>
                </c:pt>
                <c:pt idx="127">
                  <c:v>2.1564043092135381</c:v>
                </c:pt>
                <c:pt idx="128">
                  <c:v>2.2523819696646017</c:v>
                </c:pt>
                <c:pt idx="129">
                  <c:v>2.1470473342081973</c:v>
                </c:pt>
                <c:pt idx="130">
                  <c:v>2.0750297555467392</c:v>
                </c:pt>
                <c:pt idx="131">
                  <c:v>2.0622394482253488</c:v>
                </c:pt>
                <c:pt idx="132">
                  <c:v>2.0001647999511705</c:v>
                </c:pt>
                <c:pt idx="133">
                  <c:v>2.1145359660634173</c:v>
                </c:pt>
                <c:pt idx="134">
                  <c:v>2.0751487777336957</c:v>
                </c:pt>
                <c:pt idx="135">
                  <c:v>2.2438032166508988</c:v>
                </c:pt>
                <c:pt idx="136">
                  <c:v>2.0072145756401256</c:v>
                </c:pt>
                <c:pt idx="137">
                  <c:v>2.2917691579943238</c:v>
                </c:pt>
                <c:pt idx="138">
                  <c:v>2.1068819238868373</c:v>
                </c:pt>
                <c:pt idx="139">
                  <c:v>2.2141666920987579</c:v>
                </c:pt>
                <c:pt idx="140">
                  <c:v>2.1687734611041596</c:v>
                </c:pt>
                <c:pt idx="141">
                  <c:v>2.0303415021210363</c:v>
                </c:pt>
                <c:pt idx="142">
                  <c:v>2.1899868770409254</c:v>
                </c:pt>
                <c:pt idx="143">
                  <c:v>2.1103976561784723</c:v>
                </c:pt>
                <c:pt idx="144">
                  <c:v>2.225968199713126</c:v>
                </c:pt>
                <c:pt idx="145">
                  <c:v>2.2997070223090303</c:v>
                </c:pt>
                <c:pt idx="146">
                  <c:v>2.2838496047853023</c:v>
                </c:pt>
                <c:pt idx="147">
                  <c:v>2.2811120944853052</c:v>
                </c:pt>
                <c:pt idx="148">
                  <c:v>2.2533249916074101</c:v>
                </c:pt>
                <c:pt idx="149">
                  <c:v>2.2745017853328044</c:v>
                </c:pt>
                <c:pt idx="150">
                  <c:v>2.1750083925901058</c:v>
                </c:pt>
                <c:pt idx="151">
                  <c:v>2.273934141056551</c:v>
                </c:pt>
                <c:pt idx="152">
                  <c:v>2.24629352702414</c:v>
                </c:pt>
                <c:pt idx="153">
                  <c:v>2.2222052674947355</c:v>
                </c:pt>
                <c:pt idx="154">
                  <c:v>2.2646778771324807</c:v>
                </c:pt>
                <c:pt idx="155">
                  <c:v>2.2230109561449019</c:v>
                </c:pt>
                <c:pt idx="156">
                  <c:v>2.0086794640949734</c:v>
                </c:pt>
                <c:pt idx="157">
                  <c:v>2.1905270546586504</c:v>
                </c:pt>
                <c:pt idx="158">
                  <c:v>2.2561815240943632</c:v>
                </c:pt>
                <c:pt idx="159">
                  <c:v>2.1365276039918211</c:v>
                </c:pt>
                <c:pt idx="160">
                  <c:v>2.2402417065950497</c:v>
                </c:pt>
                <c:pt idx="161">
                  <c:v>2.1949858088930938</c:v>
                </c:pt>
                <c:pt idx="162">
                  <c:v>2.2425122837000639</c:v>
                </c:pt>
                <c:pt idx="163">
                  <c:v>2.0841761528366956</c:v>
                </c:pt>
                <c:pt idx="164">
                  <c:v>2.024069948423719</c:v>
                </c:pt>
                <c:pt idx="165">
                  <c:v>2.1063325907162693</c:v>
                </c:pt>
                <c:pt idx="166">
                  <c:v>2.2938108462782676</c:v>
                </c:pt>
                <c:pt idx="167">
                  <c:v>2.084688863795892</c:v>
                </c:pt>
                <c:pt idx="168">
                  <c:v>2.0142277291177098</c:v>
                </c:pt>
                <c:pt idx="169">
                  <c:v>2.1381389812921539</c:v>
                </c:pt>
                <c:pt idx="170">
                  <c:v>2.0448622089297159</c:v>
                </c:pt>
                <c:pt idx="171">
                  <c:v>2.2933164464247566</c:v>
                </c:pt>
                <c:pt idx="172">
                  <c:v>2.2231208227790153</c:v>
                </c:pt>
                <c:pt idx="173">
                  <c:v>2.1342112491225929</c:v>
                </c:pt>
                <c:pt idx="174">
                  <c:v>2.0826105533005768</c:v>
                </c:pt>
                <c:pt idx="175">
                  <c:v>2.2893063142796106</c:v>
                </c:pt>
                <c:pt idx="176">
                  <c:v>2.2090670491653186</c:v>
                </c:pt>
                <c:pt idx="177">
                  <c:v>2.0561326944792016</c:v>
                </c:pt>
                <c:pt idx="178">
                  <c:v>2.0336283455916013</c:v>
                </c:pt>
                <c:pt idx="179">
                  <c:v>2.1634540849024932</c:v>
                </c:pt>
                <c:pt idx="180">
                  <c:v>2.1637836848048342</c:v>
                </c:pt>
                <c:pt idx="181">
                  <c:v>2.1707968382824183</c:v>
                </c:pt>
                <c:pt idx="182">
                  <c:v>2.2516586809900203</c:v>
                </c:pt>
                <c:pt idx="183">
                  <c:v>2.1055909909360029</c:v>
                </c:pt>
                <c:pt idx="184">
                  <c:v>2.1999114963225197</c:v>
                </c:pt>
                <c:pt idx="185">
                  <c:v>2.0378124332407603</c:v>
                </c:pt>
                <c:pt idx="186">
                  <c:v>2.2050752281258585</c:v>
                </c:pt>
                <c:pt idx="187">
                  <c:v>2.2920621356852933</c:v>
                </c:pt>
                <c:pt idx="188">
                  <c:v>2.2384472182378614</c:v>
                </c:pt>
                <c:pt idx="189">
                  <c:v>2.1971282082583086</c:v>
                </c:pt>
                <c:pt idx="190">
                  <c:v>2.1644062623981446</c:v>
                </c:pt>
                <c:pt idx="191">
                  <c:v>2.1732047486800745</c:v>
                </c:pt>
                <c:pt idx="192">
                  <c:v>2.1963133640552996</c:v>
                </c:pt>
                <c:pt idx="193">
                  <c:v>2.2564104129154332</c:v>
                </c:pt>
                <c:pt idx="194">
                  <c:v>2.1898312326425979</c:v>
                </c:pt>
                <c:pt idx="195">
                  <c:v>2.160917996765038</c:v>
                </c:pt>
                <c:pt idx="196">
                  <c:v>2.173818170720542</c:v>
                </c:pt>
                <c:pt idx="197">
                  <c:v>2.278621784112064</c:v>
                </c:pt>
                <c:pt idx="198">
                  <c:v>2.0186773277993102</c:v>
                </c:pt>
                <c:pt idx="199">
                  <c:v>2.0161229285561695</c:v>
                </c:pt>
                <c:pt idx="200">
                  <c:v>2.0421887874996187</c:v>
                </c:pt>
                <c:pt idx="201">
                  <c:v>2.0694814905240029</c:v>
                </c:pt>
                <c:pt idx="202">
                  <c:v>2.1529160435804315</c:v>
                </c:pt>
                <c:pt idx="203">
                  <c:v>2.2362407300027467</c:v>
                </c:pt>
                <c:pt idx="204">
                  <c:v>2.2310312204351939</c:v>
                </c:pt>
                <c:pt idx="205">
                  <c:v>2.2650349436933501</c:v>
                </c:pt>
                <c:pt idx="206">
                  <c:v>2.2466780602435374</c:v>
                </c:pt>
                <c:pt idx="207">
                  <c:v>2.1427259132663963</c:v>
                </c:pt>
                <c:pt idx="208">
                  <c:v>2.1158452101199376</c:v>
                </c:pt>
                <c:pt idx="209">
                  <c:v>2.1190313425092318</c:v>
                </c:pt>
                <c:pt idx="210">
                  <c:v>2.19373149815363</c:v>
                </c:pt>
                <c:pt idx="211">
                  <c:v>2.1685720389416181</c:v>
                </c:pt>
                <c:pt idx="212">
                  <c:v>2.0055482650227363</c:v>
                </c:pt>
                <c:pt idx="213">
                  <c:v>2.0905301065095983</c:v>
                </c:pt>
                <c:pt idx="214">
                  <c:v>2.0149784844508196</c:v>
                </c:pt>
                <c:pt idx="215">
                  <c:v>2.2457716605121005</c:v>
                </c:pt>
                <c:pt idx="216">
                  <c:v>2.1299447614978484</c:v>
                </c:pt>
                <c:pt idx="217">
                  <c:v>2.2313791314432203</c:v>
                </c:pt>
                <c:pt idx="218">
                  <c:v>2.0460158085879088</c:v>
                </c:pt>
                <c:pt idx="219">
                  <c:v>2.2928586687826167</c:v>
                </c:pt>
                <c:pt idx="220">
                  <c:v>2.2272499771111178</c:v>
                </c:pt>
                <c:pt idx="221">
                  <c:v>2.0736564226203194</c:v>
                </c:pt>
                <c:pt idx="222">
                  <c:v>2.2245490890224922</c:v>
                </c:pt>
                <c:pt idx="223">
                  <c:v>2.1023682363353373</c:v>
                </c:pt>
                <c:pt idx="224">
                  <c:v>2.0315408795434431</c:v>
                </c:pt>
                <c:pt idx="225">
                  <c:v>2.0172490615558338</c:v>
                </c:pt>
                <c:pt idx="226">
                  <c:v>2.277935117648854</c:v>
                </c:pt>
                <c:pt idx="227">
                  <c:v>2.1283883175145726</c:v>
                </c:pt>
                <c:pt idx="228">
                  <c:v>2.060344248786889</c:v>
                </c:pt>
                <c:pt idx="229">
                  <c:v>2.0173039948728904</c:v>
                </c:pt>
                <c:pt idx="230">
                  <c:v>2.2106967375713369</c:v>
                </c:pt>
                <c:pt idx="231">
                  <c:v>2.1740287484359264</c:v>
                </c:pt>
                <c:pt idx="232">
                  <c:v>2.0020416882839442</c:v>
                </c:pt>
                <c:pt idx="233">
                  <c:v>2.0717337565233316</c:v>
                </c:pt>
                <c:pt idx="234">
                  <c:v>2.1919919431134982</c:v>
                </c:pt>
                <c:pt idx="235">
                  <c:v>2.1788811914426098</c:v>
                </c:pt>
                <c:pt idx="236">
                  <c:v>2.1034577471236307</c:v>
                </c:pt>
                <c:pt idx="237">
                  <c:v>2.1087496566667685</c:v>
                </c:pt>
                <c:pt idx="238">
                  <c:v>2.1431287575914792</c:v>
                </c:pt>
                <c:pt idx="239">
                  <c:v>2.1066164128543963</c:v>
                </c:pt>
                <c:pt idx="240">
                  <c:v>2.157264931180761</c:v>
                </c:pt>
                <c:pt idx="241">
                  <c:v>2.1743125705740534</c:v>
                </c:pt>
                <c:pt idx="242">
                  <c:v>2.2250709555345316</c:v>
                </c:pt>
                <c:pt idx="243">
                  <c:v>2.1323801385540331</c:v>
                </c:pt>
                <c:pt idx="244">
                  <c:v>2.2895718253120516</c:v>
                </c:pt>
                <c:pt idx="245">
                  <c:v>2.0196569719534896</c:v>
                </c:pt>
                <c:pt idx="246">
                  <c:v>2.1259254737998594</c:v>
                </c:pt>
                <c:pt idx="247">
                  <c:v>2.2303903317361979</c:v>
                </c:pt>
                <c:pt idx="248">
                  <c:v>2.2473555711539048</c:v>
                </c:pt>
                <c:pt idx="249">
                  <c:v>2.1888149662770471</c:v>
                </c:pt>
                <c:pt idx="250">
                  <c:v>2.1484481337931456</c:v>
                </c:pt>
                <c:pt idx="251">
                  <c:v>2.0613238929410689</c:v>
                </c:pt>
                <c:pt idx="252">
                  <c:v>2.1860316782128359</c:v>
                </c:pt>
                <c:pt idx="253">
                  <c:v>2.1060579241309854</c:v>
                </c:pt>
                <c:pt idx="254">
                  <c:v>2.1975402081362345</c:v>
                </c:pt>
                <c:pt idx="255">
                  <c:v>2.0599597155674916</c:v>
                </c:pt>
                <c:pt idx="256">
                  <c:v>2.2568773461104161</c:v>
                </c:pt>
                <c:pt idx="257">
                  <c:v>2.0634571367534411</c:v>
                </c:pt>
                <c:pt idx="258">
                  <c:v>2.2677541428876613</c:v>
                </c:pt>
                <c:pt idx="259">
                  <c:v>2.1225287636951813</c:v>
                </c:pt>
                <c:pt idx="260">
                  <c:v>2.1945829645680104</c:v>
                </c:pt>
                <c:pt idx="261">
                  <c:v>2.2083529160435806</c:v>
                </c:pt>
                <c:pt idx="262">
                  <c:v>2.0307901242103337</c:v>
                </c:pt>
                <c:pt idx="263">
                  <c:v>2.0943388164922023</c:v>
                </c:pt>
                <c:pt idx="264">
                  <c:v>2.1047395245216225</c:v>
                </c:pt>
                <c:pt idx="265">
                  <c:v>2.1308420056764428</c:v>
                </c:pt>
                <c:pt idx="266">
                  <c:v>2.2230109561449019</c:v>
                </c:pt>
                <c:pt idx="267">
                  <c:v>2.2571886349070711</c:v>
                </c:pt>
                <c:pt idx="268">
                  <c:v>2.0513260292367321</c:v>
                </c:pt>
                <c:pt idx="269">
                  <c:v>2.2513199255348368</c:v>
                </c:pt>
                <c:pt idx="270">
                  <c:v>2.1328928495132295</c:v>
                </c:pt>
                <c:pt idx="271">
                  <c:v>2.0168919949949644</c:v>
                </c:pt>
                <c:pt idx="272">
                  <c:v>2.2442426831873532</c:v>
                </c:pt>
                <c:pt idx="273">
                  <c:v>2.2079226050599687</c:v>
                </c:pt>
                <c:pt idx="274">
                  <c:v>2.1886043885616626</c:v>
                </c:pt>
                <c:pt idx="275">
                  <c:v>2.1908383434553058</c:v>
                </c:pt>
                <c:pt idx="276">
                  <c:v>2.0267525254066592</c:v>
                </c:pt>
                <c:pt idx="277">
                  <c:v>2.2441053498947112</c:v>
                </c:pt>
                <c:pt idx="278">
                  <c:v>2.0454206976531264</c:v>
                </c:pt>
                <c:pt idx="279">
                  <c:v>2.1953794976653338</c:v>
                </c:pt>
                <c:pt idx="280">
                  <c:v>2.1630603961302528</c:v>
                </c:pt>
                <c:pt idx="281">
                  <c:v>2.1960570085757012</c:v>
                </c:pt>
                <c:pt idx="282">
                  <c:v>2.2733024079103976</c:v>
                </c:pt>
                <c:pt idx="283">
                  <c:v>2.0334269234290598</c:v>
                </c:pt>
                <c:pt idx="284">
                  <c:v>2.0257271034882658</c:v>
                </c:pt>
                <c:pt idx="285">
                  <c:v>2.2802697836237678</c:v>
                </c:pt>
                <c:pt idx="286">
                  <c:v>2.1443189794610431</c:v>
                </c:pt>
                <c:pt idx="287">
                  <c:v>2.1819116794335764</c:v>
                </c:pt>
                <c:pt idx="288">
                  <c:v>2.1832392345957823</c:v>
                </c:pt>
                <c:pt idx="289">
                  <c:v>2.080962553788873</c:v>
                </c:pt>
                <c:pt idx="290">
                  <c:v>2.2202368236335337</c:v>
                </c:pt>
                <c:pt idx="291">
                  <c:v>2.2792809839167454</c:v>
                </c:pt>
                <c:pt idx="292">
                  <c:v>2.1874691000091557</c:v>
                </c:pt>
                <c:pt idx="293">
                  <c:v>2.237687307351909</c:v>
                </c:pt>
                <c:pt idx="294">
                  <c:v>2.1399151585436567</c:v>
                </c:pt>
                <c:pt idx="295">
                  <c:v>2.2130039368877226</c:v>
                </c:pt>
                <c:pt idx="296">
                  <c:v>2.2611987670522171</c:v>
                </c:pt>
                <c:pt idx="297">
                  <c:v>2.2327249977111117</c:v>
                </c:pt>
                <c:pt idx="298">
                  <c:v>2.0069215979491561</c:v>
                </c:pt>
                <c:pt idx="299">
                  <c:v>2.0070680867946411</c:v>
                </c:pt>
                <c:pt idx="300">
                  <c:v>2.2855983153782771</c:v>
                </c:pt>
                <c:pt idx="301">
                  <c:v>2.0786461989196447</c:v>
                </c:pt>
                <c:pt idx="302">
                  <c:v>2.2769280068361462</c:v>
                </c:pt>
                <c:pt idx="303">
                  <c:v>2.0095034638508253</c:v>
                </c:pt>
                <c:pt idx="304">
                  <c:v>2.2877315591906493</c:v>
                </c:pt>
                <c:pt idx="305">
                  <c:v>2.2058076723532825</c:v>
                </c:pt>
                <c:pt idx="306">
                  <c:v>2.1452620014038515</c:v>
                </c:pt>
                <c:pt idx="307">
                  <c:v>2.1798608355967892</c:v>
                </c:pt>
                <c:pt idx="308">
                  <c:v>2.028070925016022</c:v>
                </c:pt>
                <c:pt idx="309">
                  <c:v>2.1498123111667224</c:v>
                </c:pt>
                <c:pt idx="310">
                  <c:v>2.1344126712851343</c:v>
                </c:pt>
                <c:pt idx="311">
                  <c:v>2.2766991180150762</c:v>
                </c:pt>
                <c:pt idx="312">
                  <c:v>2.0880031739249856</c:v>
                </c:pt>
                <c:pt idx="313">
                  <c:v>2.2390606402783289</c:v>
                </c:pt>
                <c:pt idx="314">
                  <c:v>2.1815088351084935</c:v>
                </c:pt>
                <c:pt idx="315">
                  <c:v>2.0450910977507859</c:v>
                </c:pt>
                <c:pt idx="316">
                  <c:v>2.2572893459883421</c:v>
                </c:pt>
                <c:pt idx="317">
                  <c:v>2.282210760826441</c:v>
                </c:pt>
                <c:pt idx="318">
                  <c:v>2.1258247627185889</c:v>
                </c:pt>
                <c:pt idx="319">
                  <c:v>2.0041657765434735</c:v>
                </c:pt>
                <c:pt idx="320">
                  <c:v>2.0215704824976348</c:v>
                </c:pt>
                <c:pt idx="321">
                  <c:v>2.0556932279427471</c:v>
                </c:pt>
                <c:pt idx="322">
                  <c:v>2.1963042085024567</c:v>
                </c:pt>
                <c:pt idx="323">
                  <c:v>2.1345683156834618</c:v>
                </c:pt>
                <c:pt idx="324">
                  <c:v>2.249946592608417</c:v>
                </c:pt>
                <c:pt idx="325">
                  <c:v>2.0912442396313362</c:v>
                </c:pt>
                <c:pt idx="326">
                  <c:v>2.2990112002929779</c:v>
                </c:pt>
                <c:pt idx="327">
                  <c:v>2.0659474471266823</c:v>
                </c:pt>
                <c:pt idx="328">
                  <c:v>2.0823541978209783</c:v>
                </c:pt>
                <c:pt idx="329">
                  <c:v>2.0633198034607991</c:v>
                </c:pt>
                <c:pt idx="330">
                  <c:v>2.2046632282479326</c:v>
                </c:pt>
                <c:pt idx="331">
                  <c:v>2.1644886623737296</c:v>
                </c:pt>
                <c:pt idx="332">
                  <c:v>2.1171727652821435</c:v>
                </c:pt>
                <c:pt idx="333">
                  <c:v>2.1766930143131811</c:v>
                </c:pt>
                <c:pt idx="334">
                  <c:v>2.036146122623371</c:v>
                </c:pt>
                <c:pt idx="335">
                  <c:v>2.2204016235847042</c:v>
                </c:pt>
                <c:pt idx="336">
                  <c:v>2.1986571855830563</c:v>
                </c:pt>
                <c:pt idx="337">
                  <c:v>2.1538865321817684</c:v>
                </c:pt>
                <c:pt idx="338">
                  <c:v>2.1559739982299266</c:v>
                </c:pt>
                <c:pt idx="339">
                  <c:v>2.2354075746940518</c:v>
                </c:pt>
                <c:pt idx="340">
                  <c:v>2.2044526505325481</c:v>
                </c:pt>
                <c:pt idx="341">
                  <c:v>2.0227149266029847</c:v>
                </c:pt>
                <c:pt idx="342">
                  <c:v>2.1538224433118685</c:v>
                </c:pt>
                <c:pt idx="343">
                  <c:v>2.0102542191839352</c:v>
                </c:pt>
                <c:pt idx="344">
                  <c:v>2.2331278420361951</c:v>
                </c:pt>
                <c:pt idx="345">
                  <c:v>2.003744621112705</c:v>
                </c:pt>
                <c:pt idx="346">
                  <c:v>2.2340159306619465</c:v>
                </c:pt>
                <c:pt idx="347">
                  <c:v>2.2322580645161292</c:v>
                </c:pt>
                <c:pt idx="348">
                  <c:v>2.1916348765526292</c:v>
                </c:pt>
                <c:pt idx="349">
                  <c:v>2.0978362376781519</c:v>
                </c:pt>
                <c:pt idx="350">
                  <c:v>2.2029969176305428</c:v>
                </c:pt>
                <c:pt idx="351">
                  <c:v>2.2626728110599079</c:v>
                </c:pt>
                <c:pt idx="352">
                  <c:v>2.2828241828669089</c:v>
                </c:pt>
                <c:pt idx="353">
                  <c:v>2.273613696707053</c:v>
                </c:pt>
                <c:pt idx="354">
                  <c:v>2.2569048127689442</c:v>
                </c:pt>
                <c:pt idx="355">
                  <c:v>2.1243415631580556</c:v>
                </c:pt>
                <c:pt idx="356">
                  <c:v>2.2929593798638876</c:v>
                </c:pt>
                <c:pt idx="357">
                  <c:v>2.0549699392681662</c:v>
                </c:pt>
                <c:pt idx="358">
                  <c:v>2.2689901425214392</c:v>
                </c:pt>
                <c:pt idx="359">
                  <c:v>2.089120151371807</c:v>
                </c:pt>
                <c:pt idx="360">
                  <c:v>2.0791680654316842</c:v>
                </c:pt>
                <c:pt idx="361">
                  <c:v>2.2085818048646506</c:v>
                </c:pt>
                <c:pt idx="362">
                  <c:v>2.2771660512100587</c:v>
                </c:pt>
                <c:pt idx="363">
                  <c:v>2.2653736991485336</c:v>
                </c:pt>
                <c:pt idx="364">
                  <c:v>2.057020783104953</c:v>
                </c:pt>
                <c:pt idx="365">
                  <c:v>2.2313882869960633</c:v>
                </c:pt>
                <c:pt idx="366">
                  <c:v>2.0714957121494186</c:v>
                </c:pt>
                <c:pt idx="367">
                  <c:v>2.185491500595111</c:v>
                </c:pt>
                <c:pt idx="368">
                  <c:v>2.1879543443098237</c:v>
                </c:pt>
                <c:pt idx="369">
                  <c:v>2.0381145664845728</c:v>
                </c:pt>
                <c:pt idx="370">
                  <c:v>2.2816980498672446</c:v>
                </c:pt>
                <c:pt idx="371">
                  <c:v>2.1933927426984465</c:v>
                </c:pt>
                <c:pt idx="372">
                  <c:v>2.1668233283486433</c:v>
                </c:pt>
                <c:pt idx="373">
                  <c:v>2.148750267036958</c:v>
                </c:pt>
                <c:pt idx="374">
                  <c:v>2.1646076845606861</c:v>
                </c:pt>
                <c:pt idx="375">
                  <c:v>2.1320230719931637</c:v>
                </c:pt>
                <c:pt idx="376">
                  <c:v>2.2093600268562885</c:v>
                </c:pt>
                <c:pt idx="377">
                  <c:v>2.0760551774651326</c:v>
                </c:pt>
                <c:pt idx="378">
                  <c:v>2.1917538987395857</c:v>
                </c:pt>
                <c:pt idx="379">
                  <c:v>2.1308420056764428</c:v>
                </c:pt>
                <c:pt idx="380">
                  <c:v>2.0397076326792201</c:v>
                </c:pt>
                <c:pt idx="381">
                  <c:v>2.0130832850123599</c:v>
                </c:pt>
                <c:pt idx="382">
                  <c:v>2.136765648365734</c:v>
                </c:pt>
                <c:pt idx="383">
                  <c:v>2.1933469649342325</c:v>
                </c:pt>
                <c:pt idx="384">
                  <c:v>2.2779259620960111</c:v>
                </c:pt>
                <c:pt idx="385">
                  <c:v>2.1206335642567216</c:v>
                </c:pt>
                <c:pt idx="386">
                  <c:v>2.1629688406018248</c:v>
                </c:pt>
                <c:pt idx="387">
                  <c:v>2.0845332193975645</c:v>
                </c:pt>
                <c:pt idx="388">
                  <c:v>2.2274239326151308</c:v>
                </c:pt>
                <c:pt idx="389">
                  <c:v>2.1148014770958588</c:v>
                </c:pt>
                <c:pt idx="390">
                  <c:v>2.1108005005035553</c:v>
                </c:pt>
                <c:pt idx="391">
                  <c:v>2.1184545426801353</c:v>
                </c:pt>
                <c:pt idx="392">
                  <c:v>2.1625568407238989</c:v>
                </c:pt>
                <c:pt idx="393">
                  <c:v>2.0544297616504408</c:v>
                </c:pt>
                <c:pt idx="394">
                  <c:v>2.2853785821100496</c:v>
                </c:pt>
                <c:pt idx="395">
                  <c:v>2.1456556901760919</c:v>
                </c:pt>
                <c:pt idx="396">
                  <c:v>2.0160588396862695</c:v>
                </c:pt>
                <c:pt idx="397">
                  <c:v>2.2286782433545946</c:v>
                </c:pt>
                <c:pt idx="398">
                  <c:v>2.1439252906888027</c:v>
                </c:pt>
                <c:pt idx="399">
                  <c:v>2.0407238990447705</c:v>
                </c:pt>
                <c:pt idx="400">
                  <c:v>2.1665761284218878</c:v>
                </c:pt>
                <c:pt idx="401">
                  <c:v>2.1444196905423141</c:v>
                </c:pt>
                <c:pt idx="402">
                  <c:v>2.2833552049317909</c:v>
                </c:pt>
                <c:pt idx="403">
                  <c:v>2.189776299325541</c:v>
                </c:pt>
                <c:pt idx="404">
                  <c:v>2.1261177404095584</c:v>
                </c:pt>
                <c:pt idx="405">
                  <c:v>2.2138645588549455</c:v>
                </c:pt>
                <c:pt idx="406">
                  <c:v>2.2276985992004148</c:v>
                </c:pt>
                <c:pt idx="407">
                  <c:v>2.1779198583941159</c:v>
                </c:pt>
                <c:pt idx="408">
                  <c:v>2.2276436658833583</c:v>
                </c:pt>
                <c:pt idx="409">
                  <c:v>2.1419385357219154</c:v>
                </c:pt>
                <c:pt idx="410">
                  <c:v>2.1156620990630817</c:v>
                </c:pt>
                <c:pt idx="411">
                  <c:v>2.1768120365001371</c:v>
                </c:pt>
                <c:pt idx="412">
                  <c:v>2.0124515518662069</c:v>
                </c:pt>
                <c:pt idx="413">
                  <c:v>2.0138889736625263</c:v>
                </c:pt>
                <c:pt idx="414">
                  <c:v>2.2880794701986753</c:v>
                </c:pt>
                <c:pt idx="415">
                  <c:v>2.2321390423291727</c:v>
                </c:pt>
                <c:pt idx="416">
                  <c:v>2.217801446577349</c:v>
                </c:pt>
                <c:pt idx="417">
                  <c:v>2.1827082125308999</c:v>
                </c:pt>
                <c:pt idx="418">
                  <c:v>2.2754448072756128</c:v>
                </c:pt>
                <c:pt idx="419">
                  <c:v>2.1510849330118718</c:v>
                </c:pt>
                <c:pt idx="420">
                  <c:v>2.2642933439130832</c:v>
                </c:pt>
                <c:pt idx="421">
                  <c:v>2.2566759239478742</c:v>
                </c:pt>
                <c:pt idx="422">
                  <c:v>2.185399945066683</c:v>
                </c:pt>
                <c:pt idx="423">
                  <c:v>2.2898922696615496</c:v>
                </c:pt>
                <c:pt idx="424">
                  <c:v>2.2434736167485578</c:v>
                </c:pt>
                <c:pt idx="425">
                  <c:v>2.1868190557573168</c:v>
                </c:pt>
                <c:pt idx="426">
                  <c:v>2.2902218695638905</c:v>
                </c:pt>
                <c:pt idx="427">
                  <c:v>2.2412945951719716</c:v>
                </c:pt>
                <c:pt idx="428">
                  <c:v>2.2052491836298715</c:v>
                </c:pt>
                <c:pt idx="429">
                  <c:v>2.1544816431165503</c:v>
                </c:pt>
                <c:pt idx="430">
                  <c:v>2.0143467513046662</c:v>
                </c:pt>
                <c:pt idx="431">
                  <c:v>2.2220587786492509</c:v>
                </c:pt>
                <c:pt idx="432">
                  <c:v>2.0454481643116549</c:v>
                </c:pt>
                <c:pt idx="433">
                  <c:v>2.1587481307412943</c:v>
                </c:pt>
                <c:pt idx="434">
                  <c:v>2.221875667592395</c:v>
                </c:pt>
                <c:pt idx="435">
                  <c:v>2.0604724265266885</c:v>
                </c:pt>
                <c:pt idx="436">
                  <c:v>2.2932981353190711</c:v>
                </c:pt>
                <c:pt idx="437">
                  <c:v>2.2039765617847222</c:v>
                </c:pt>
                <c:pt idx="438">
                  <c:v>2.1040253913998841</c:v>
                </c:pt>
                <c:pt idx="439">
                  <c:v>2.2838770714438308</c:v>
                </c:pt>
                <c:pt idx="440">
                  <c:v>2.1989135410626544</c:v>
                </c:pt>
                <c:pt idx="441">
                  <c:v>2.1873226111636708</c:v>
                </c:pt>
                <c:pt idx="442">
                  <c:v>2.0666707358012633</c:v>
                </c:pt>
                <c:pt idx="443">
                  <c:v>2.206091494491409</c:v>
                </c:pt>
                <c:pt idx="444">
                  <c:v>2.0208014160588399</c:v>
                </c:pt>
                <c:pt idx="445">
                  <c:v>2.0861812189092683</c:v>
                </c:pt>
                <c:pt idx="446">
                  <c:v>2.1178594317453534</c:v>
                </c:pt>
                <c:pt idx="447">
                  <c:v>2.2149815363017669</c:v>
                </c:pt>
                <c:pt idx="448">
                  <c:v>2.0133945738090153</c:v>
                </c:pt>
                <c:pt idx="449">
                  <c:v>2.1457655568102054</c:v>
                </c:pt>
                <c:pt idx="450">
                  <c:v>2.0552629169591357</c:v>
                </c:pt>
                <c:pt idx="451">
                  <c:v>2.1599291970580157</c:v>
                </c:pt>
                <c:pt idx="452">
                  <c:v>2.0145023957029937</c:v>
                </c:pt>
                <c:pt idx="453">
                  <c:v>2.1665211951048309</c:v>
                </c:pt>
                <c:pt idx="454">
                  <c:v>2.2537003692739646</c:v>
                </c:pt>
                <c:pt idx="455">
                  <c:v>2.1393566698202457</c:v>
                </c:pt>
                <c:pt idx="456">
                  <c:v>2.2328348643452252</c:v>
                </c:pt>
                <c:pt idx="457">
                  <c:v>2.2916867580187383</c:v>
                </c:pt>
                <c:pt idx="458">
                  <c:v>2.052644428846095</c:v>
                </c:pt>
                <c:pt idx="459">
                  <c:v>2.0881954405346841</c:v>
                </c:pt>
                <c:pt idx="460">
                  <c:v>2.2354991302224798</c:v>
                </c:pt>
                <c:pt idx="461">
                  <c:v>2.294753868221076</c:v>
                </c:pt>
                <c:pt idx="462">
                  <c:v>2.0437269203772086</c:v>
                </c:pt>
                <c:pt idx="463">
                  <c:v>2.2654011658070621</c:v>
                </c:pt>
                <c:pt idx="464">
                  <c:v>2.0355052339243751</c:v>
                </c:pt>
                <c:pt idx="465">
                  <c:v>2.0670186468092897</c:v>
                </c:pt>
                <c:pt idx="466">
                  <c:v>2.1582171086764124</c:v>
                </c:pt>
                <c:pt idx="467">
                  <c:v>2.2414502395702995</c:v>
                </c:pt>
                <c:pt idx="468">
                  <c:v>2.2792809839167454</c:v>
                </c:pt>
                <c:pt idx="469">
                  <c:v>2.1050416577654349</c:v>
                </c:pt>
                <c:pt idx="470">
                  <c:v>2.1545365764336069</c:v>
                </c:pt>
                <c:pt idx="471">
                  <c:v>2.2858455153050325</c:v>
                </c:pt>
                <c:pt idx="472">
                  <c:v>2.0341044343394268</c:v>
                </c:pt>
                <c:pt idx="473">
                  <c:v>2.1981353190710164</c:v>
                </c:pt>
                <c:pt idx="474">
                  <c:v>2.1057374797814874</c:v>
                </c:pt>
                <c:pt idx="475">
                  <c:v>2.0546037171544542</c:v>
                </c:pt>
                <c:pt idx="476">
                  <c:v>2.2757011627552108</c:v>
                </c:pt>
                <c:pt idx="477">
                  <c:v>2.2159154026917327</c:v>
                </c:pt>
                <c:pt idx="478">
                  <c:v>2.2870632038331249</c:v>
                </c:pt>
                <c:pt idx="479">
                  <c:v>2.2778160954618976</c:v>
                </c:pt>
                <c:pt idx="480">
                  <c:v>2.1756584368419447</c:v>
                </c:pt>
                <c:pt idx="481">
                  <c:v>2.2957518234809413</c:v>
                </c:pt>
                <c:pt idx="482">
                  <c:v>2.1633625293740653</c:v>
                </c:pt>
                <c:pt idx="483">
                  <c:v>2.2470076601458784</c:v>
                </c:pt>
                <c:pt idx="484">
                  <c:v>2.2889950254829552</c:v>
                </c:pt>
                <c:pt idx="485">
                  <c:v>2.1302835169530319</c:v>
                </c:pt>
                <c:pt idx="486">
                  <c:v>2.0766411328470715</c:v>
                </c:pt>
                <c:pt idx="487">
                  <c:v>2.1027985473189488</c:v>
                </c:pt>
                <c:pt idx="488">
                  <c:v>2.0415845210119938</c:v>
                </c:pt>
                <c:pt idx="489">
                  <c:v>2.0549424726096377</c:v>
                </c:pt>
                <c:pt idx="490">
                  <c:v>2.233585619678335</c:v>
                </c:pt>
                <c:pt idx="491">
                  <c:v>2.1223181859797968</c:v>
                </c:pt>
                <c:pt idx="492">
                  <c:v>2.0177617725150303</c:v>
                </c:pt>
                <c:pt idx="493">
                  <c:v>2.0354228339487901</c:v>
                </c:pt>
                <c:pt idx="494">
                  <c:v>2.2929868465224157</c:v>
                </c:pt>
                <c:pt idx="495">
                  <c:v>2.0066927091280862</c:v>
                </c:pt>
                <c:pt idx="496">
                  <c:v>2.0477004303109836</c:v>
                </c:pt>
                <c:pt idx="497">
                  <c:v>2.1551866206854458</c:v>
                </c:pt>
                <c:pt idx="498">
                  <c:v>2.153309732352672</c:v>
                </c:pt>
                <c:pt idx="499">
                  <c:v>2.2686147648548847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A-48FE-8B86-7B0BDFF3BEB3}"/>
            </c:ext>
          </c:extLst>
        </c:ser>
        <c:ser>
          <c:idx val="2"/>
          <c:order val="2"/>
          <c:tx>
            <c:v>Group 3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Data!$C$2:$C$501</c:f>
              <c:numCache>
                <c:formatCode>General</c:formatCode>
                <c:ptCount val="500"/>
                <c:pt idx="0">
                  <c:v>19</c:v>
                </c:pt>
                <c:pt idx="1">
                  <c:v>17</c:v>
                </c:pt>
                <c:pt idx="2">
                  <c:v>21</c:v>
                </c:pt>
              </c:numCache>
            </c:numRef>
          </c:xVal>
          <c:yVal>
            <c:numRef>
              <c:f>'Dot plot info.'!$J$8:$J$507</c:f>
              <c:numCache>
                <c:formatCode>0.00</c:formatCode>
                <c:ptCount val="500"/>
                <c:pt idx="0">
                  <c:v>3.1989776299325543</c:v>
                </c:pt>
                <c:pt idx="1">
                  <c:v>3.2614185003204446</c:v>
                </c:pt>
                <c:pt idx="2">
                  <c:v>3.0732993560594499</c:v>
                </c:pt>
                <c:pt idx="3">
                  <c:v>3.2218024231696525</c:v>
                </c:pt>
                <c:pt idx="4">
                  <c:v>3.2887386700033572</c:v>
                </c:pt>
                <c:pt idx="5">
                  <c:v>3.2571520126957001</c:v>
                </c:pt>
                <c:pt idx="6">
                  <c:v>3.2942686239204075</c:v>
                </c:pt>
                <c:pt idx="7">
                  <c:v>3.1201757866145816</c:v>
                </c:pt>
                <c:pt idx="8">
                  <c:v>3.221646778771325</c:v>
                </c:pt>
                <c:pt idx="9">
                  <c:v>3.1204229865413371</c:v>
                </c:pt>
                <c:pt idx="10">
                  <c:v>3.1553880428479872</c:v>
                </c:pt>
                <c:pt idx="11">
                  <c:v>3.1879543443098237</c:v>
                </c:pt>
                <c:pt idx="12">
                  <c:v>3.1901242103335674</c:v>
                </c:pt>
                <c:pt idx="13">
                  <c:v>3.024472792748802</c:v>
                </c:pt>
                <c:pt idx="14">
                  <c:v>3.0755607776116216</c:v>
                </c:pt>
                <c:pt idx="15">
                  <c:v>3.0420331431012908</c:v>
                </c:pt>
                <c:pt idx="16">
                  <c:v>3.2488937040314951</c:v>
                </c:pt>
                <c:pt idx="17">
                  <c:v>3.0891933957945494</c:v>
                </c:pt>
                <c:pt idx="18">
                  <c:v>3.0547044282357252</c:v>
                </c:pt>
                <c:pt idx="19">
                  <c:v>3.1647083956419571</c:v>
                </c:pt>
                <c:pt idx="20">
                  <c:v>3.052461317789239</c:v>
                </c:pt>
                <c:pt idx="21">
                  <c:v>3.1186742759483628</c:v>
                </c:pt>
                <c:pt idx="22">
                  <c:v>3.0113254188665426</c:v>
                </c:pt>
                <c:pt idx="23">
                  <c:v>3.141224402600177</c:v>
                </c:pt>
                <c:pt idx="24">
                  <c:v>3.092681661427656</c:v>
                </c:pt>
                <c:pt idx="25">
                  <c:v>3.2386944181646169</c:v>
                </c:pt>
                <c:pt idx="26">
                  <c:v>3.1199652088991972</c:v>
                </c:pt>
                <c:pt idx="27">
                  <c:v>3.197256385998108</c:v>
                </c:pt>
                <c:pt idx="28">
                  <c:v>3.2361766411328472</c:v>
                </c:pt>
                <c:pt idx="29">
                  <c:v>3.0341685232093263</c:v>
                </c:pt>
                <c:pt idx="30">
                  <c:v>3.2487289040803247</c:v>
                </c:pt>
                <c:pt idx="31">
                  <c:v>3.036384166997284</c:v>
                </c:pt>
                <c:pt idx="32">
                  <c:v>3.0618915372173223</c:v>
                </c:pt>
                <c:pt idx="33">
                  <c:v>3.0867488631855222</c:v>
                </c:pt>
                <c:pt idx="34">
                  <c:v>3.2967497787408062</c:v>
                </c:pt>
                <c:pt idx="35">
                  <c:v>3.0776482436597798</c:v>
                </c:pt>
                <c:pt idx="36">
                  <c:v>3.0985686819055758</c:v>
                </c:pt>
                <c:pt idx="37">
                  <c:v>3.2122348704489272</c:v>
                </c:pt>
                <c:pt idx="38">
                  <c:v>3.2317545091097752</c:v>
                </c:pt>
                <c:pt idx="39">
                  <c:v>3.2930143131809442</c:v>
                </c:pt>
                <c:pt idx="40">
                  <c:v>3.0622486037781913</c:v>
                </c:pt>
                <c:pt idx="41">
                  <c:v>3.0981017487105929</c:v>
                </c:pt>
                <c:pt idx="42">
                  <c:v>3.1275002288888212</c:v>
                </c:pt>
                <c:pt idx="43">
                  <c:v>3.2448561052278206</c:v>
                </c:pt>
                <c:pt idx="44">
                  <c:v>3.0938077944273203</c:v>
                </c:pt>
                <c:pt idx="45">
                  <c:v>3.2410290841395306</c:v>
                </c:pt>
                <c:pt idx="46">
                  <c:v>3.201312295907468</c:v>
                </c:pt>
                <c:pt idx="47">
                  <c:v>3.0234839930417801</c:v>
                </c:pt>
                <c:pt idx="48">
                  <c:v>3.1963866084780421</c:v>
                </c:pt>
                <c:pt idx="49">
                  <c:v>3.1843470564897611</c:v>
                </c:pt>
                <c:pt idx="50">
                  <c:v>3.2515579699087498</c:v>
                </c:pt>
                <c:pt idx="51">
                  <c:v>3.2846644489883112</c:v>
                </c:pt>
                <c:pt idx="52">
                  <c:v>3.2729544969023712</c:v>
                </c:pt>
                <c:pt idx="53">
                  <c:v>3.0555833613086336</c:v>
                </c:pt>
                <c:pt idx="54">
                  <c:v>3.2951750236518449</c:v>
                </c:pt>
                <c:pt idx="55">
                  <c:v>3.1870571001312298</c:v>
                </c:pt>
                <c:pt idx="56">
                  <c:v>3.1637653736991487</c:v>
                </c:pt>
                <c:pt idx="57">
                  <c:v>3.0039460432752465</c:v>
                </c:pt>
                <c:pt idx="58">
                  <c:v>3.0051271095919674</c:v>
                </c:pt>
                <c:pt idx="59">
                  <c:v>3.1297708059938354</c:v>
                </c:pt>
                <c:pt idx="60">
                  <c:v>3.2839136936552018</c:v>
                </c:pt>
                <c:pt idx="61">
                  <c:v>3.237815485091708</c:v>
                </c:pt>
                <c:pt idx="62">
                  <c:v>3.2479781487472152</c:v>
                </c:pt>
                <c:pt idx="63">
                  <c:v>3.2898464918973356</c:v>
                </c:pt>
                <c:pt idx="64">
                  <c:v>3.1607623523667105</c:v>
                </c:pt>
                <c:pt idx="65">
                  <c:v>3.1622547074800869</c:v>
                </c:pt>
                <c:pt idx="66">
                  <c:v>3.1212927640614034</c:v>
                </c:pt>
                <c:pt idx="67">
                  <c:v>3.0597491378521071</c:v>
                </c:pt>
                <c:pt idx="68">
                  <c:v>3.2715079195532089</c:v>
                </c:pt>
                <c:pt idx="69">
                  <c:v>3.2165105136265146</c:v>
                </c:pt>
                <c:pt idx="70">
                  <c:v>3.2912381359294414</c:v>
                </c:pt>
                <c:pt idx="71">
                  <c:v>3.1848689230018006</c:v>
                </c:pt>
                <c:pt idx="72">
                  <c:v>3.2806176946317942</c:v>
                </c:pt>
                <c:pt idx="73">
                  <c:v>3.1114871669667652</c:v>
                </c:pt>
                <c:pt idx="74">
                  <c:v>3.0300027466658528</c:v>
                </c:pt>
                <c:pt idx="75">
                  <c:v>3.1010315256202885</c:v>
                </c:pt>
                <c:pt idx="76">
                  <c:v>3.2773949400311286</c:v>
                </c:pt>
                <c:pt idx="77">
                  <c:v>3.0673116245002596</c:v>
                </c:pt>
                <c:pt idx="78">
                  <c:v>3.2533524582659381</c:v>
                </c:pt>
                <c:pt idx="79">
                  <c:v>3.0719992675557726</c:v>
                </c:pt>
                <c:pt idx="80">
                  <c:v>3.213434247871334</c:v>
                </c:pt>
                <c:pt idx="81">
                  <c:v>3.2507614368114259</c:v>
                </c:pt>
                <c:pt idx="82">
                  <c:v>3.258095034638508</c:v>
                </c:pt>
                <c:pt idx="83">
                  <c:v>3.0269356364635152</c:v>
                </c:pt>
                <c:pt idx="84">
                  <c:v>3.2401318399609362</c:v>
                </c:pt>
                <c:pt idx="85">
                  <c:v>3.2127750480666526</c:v>
                </c:pt>
                <c:pt idx="86">
                  <c:v>3.1595904416028322</c:v>
                </c:pt>
                <c:pt idx="87">
                  <c:v>3.1979888302255319</c:v>
                </c:pt>
                <c:pt idx="88">
                  <c:v>3.1461958677938169</c:v>
                </c:pt>
                <c:pt idx="89">
                  <c:v>3.1260170293282874</c:v>
                </c:pt>
                <c:pt idx="90">
                  <c:v>3.0292703024384289</c:v>
                </c:pt>
                <c:pt idx="91">
                  <c:v>3.2576738792077395</c:v>
                </c:pt>
                <c:pt idx="92">
                  <c:v>3.2951475569933164</c:v>
                </c:pt>
                <c:pt idx="93">
                  <c:v>3.2222968230231634</c:v>
                </c:pt>
                <c:pt idx="94">
                  <c:v>3.2321024201178012</c:v>
                </c:pt>
                <c:pt idx="95">
                  <c:v>3.2564653462324902</c:v>
                </c:pt>
                <c:pt idx="96">
                  <c:v>3.1627857295449688</c:v>
                </c:pt>
                <c:pt idx="97">
                  <c:v>3.230115665150914</c:v>
                </c:pt>
                <c:pt idx="98">
                  <c:v>3.2641193884090702</c:v>
                </c:pt>
                <c:pt idx="99">
                  <c:v>3.060271004364147</c:v>
                </c:pt>
                <c:pt idx="100">
                  <c:v>3.1747337260048218</c:v>
                </c:pt>
                <c:pt idx="101">
                  <c:v>3.0121585741752375</c:v>
                </c:pt>
                <c:pt idx="102">
                  <c:v>3.2899014252143925</c:v>
                </c:pt>
                <c:pt idx="103">
                  <c:v>3.2879329813531908</c:v>
                </c:pt>
                <c:pt idx="104">
                  <c:v>3.2439222388378552</c:v>
                </c:pt>
                <c:pt idx="105">
                  <c:v>3.2027863399151584</c:v>
                </c:pt>
                <c:pt idx="106">
                  <c:v>3.2800866725669118</c:v>
                </c:pt>
                <c:pt idx="107">
                  <c:v>3.2486922818689536</c:v>
                </c:pt>
                <c:pt idx="108">
                  <c:v>3.1080721457564011</c:v>
                </c:pt>
                <c:pt idx="109">
                  <c:v>3.1455275124362925</c:v>
                </c:pt>
                <c:pt idx="110">
                  <c:v>3.0488723410748619</c:v>
                </c:pt>
                <c:pt idx="111">
                  <c:v>3.0797631763664661</c:v>
                </c:pt>
                <c:pt idx="112">
                  <c:v>3.2672231208227789</c:v>
                </c:pt>
                <c:pt idx="113">
                  <c:v>3.0306070131534777</c:v>
                </c:pt>
                <c:pt idx="114">
                  <c:v>3.1915066988128298</c:v>
                </c:pt>
                <c:pt idx="115">
                  <c:v>3.1837519455549792</c:v>
                </c:pt>
                <c:pt idx="116">
                  <c:v>3.2212073122348706</c:v>
                </c:pt>
                <c:pt idx="117">
                  <c:v>3.0324381237220375</c:v>
                </c:pt>
                <c:pt idx="118">
                  <c:v>3.0217902157658618</c:v>
                </c:pt>
                <c:pt idx="119">
                  <c:v>3.0662129581591233</c:v>
                </c:pt>
                <c:pt idx="120">
                  <c:v>3.0071687978759116</c:v>
                </c:pt>
                <c:pt idx="121">
                  <c:v>3.0470778527176732</c:v>
                </c:pt>
                <c:pt idx="122">
                  <c:v>3.0095858638264108</c:v>
                </c:pt>
                <c:pt idx="123">
                  <c:v>3.173131504257332</c:v>
                </c:pt>
                <c:pt idx="124">
                  <c:v>3.2370647297585986</c:v>
                </c:pt>
                <c:pt idx="125">
                  <c:v>3.0297921689504683</c:v>
                </c:pt>
                <c:pt idx="126">
                  <c:v>3.0183019501327557</c:v>
                </c:pt>
                <c:pt idx="127">
                  <c:v>3.1284157841731011</c:v>
                </c:pt>
                <c:pt idx="128">
                  <c:v>3.0351298562578202</c:v>
                </c:pt>
                <c:pt idx="129">
                  <c:v>3.0325205236976225</c:v>
                </c:pt>
                <c:pt idx="130">
                  <c:v>3.2424115726187934</c:v>
                </c:pt>
                <c:pt idx="131">
                  <c:v>3.2714163640247809</c:v>
                </c:pt>
                <c:pt idx="132">
                  <c:v>3.0754417554246651</c:v>
                </c:pt>
                <c:pt idx="133">
                  <c:v>3.2413861507003996</c:v>
                </c:pt>
                <c:pt idx="134">
                  <c:v>3.0449262977996154</c:v>
                </c:pt>
                <c:pt idx="135">
                  <c:v>3.1943723868526259</c:v>
                </c:pt>
                <c:pt idx="136">
                  <c:v>3.2193578905606248</c:v>
                </c:pt>
                <c:pt idx="137">
                  <c:v>3.1141605883968628</c:v>
                </c:pt>
                <c:pt idx="138">
                  <c:v>3.0949339274269843</c:v>
                </c:pt>
                <c:pt idx="139">
                  <c:v>3.2800225836970123</c:v>
                </c:pt>
                <c:pt idx="140">
                  <c:v>3.153025910214545</c:v>
                </c:pt>
                <c:pt idx="141">
                  <c:v>3.217856379894406</c:v>
                </c:pt>
                <c:pt idx="142">
                  <c:v>3.0050538651692253</c:v>
                </c:pt>
                <c:pt idx="143">
                  <c:v>3.2389599291970579</c:v>
                </c:pt>
                <c:pt idx="144">
                  <c:v>3.0249305703909419</c:v>
                </c:pt>
                <c:pt idx="145">
                  <c:v>3.1661091952269049</c:v>
                </c:pt>
                <c:pt idx="146">
                  <c:v>3.168984038819544</c:v>
                </c:pt>
                <c:pt idx="147">
                  <c:v>3.0472701193273721</c:v>
                </c:pt>
                <c:pt idx="148">
                  <c:v>3.1833582567827388</c:v>
                </c:pt>
                <c:pt idx="149">
                  <c:v>3.1567613757744071</c:v>
                </c:pt>
                <c:pt idx="150">
                  <c:v>3.2989562669759209</c:v>
                </c:pt>
                <c:pt idx="151">
                  <c:v>3.2839320047608873</c:v>
                </c:pt>
                <c:pt idx="152">
                  <c:v>3.0138615070039978</c:v>
                </c:pt>
                <c:pt idx="153">
                  <c:v>3.1093264564958649</c:v>
                </c:pt>
                <c:pt idx="154">
                  <c:v>3.0632648701437422</c:v>
                </c:pt>
                <c:pt idx="155">
                  <c:v>3.0683553575243385</c:v>
                </c:pt>
                <c:pt idx="156">
                  <c:v>3.076851710562456</c:v>
                </c:pt>
                <c:pt idx="157">
                  <c:v>3.0024903103732412</c:v>
                </c:pt>
                <c:pt idx="158">
                  <c:v>3.0237678151799066</c:v>
                </c:pt>
                <c:pt idx="159">
                  <c:v>3.0979094821008943</c:v>
                </c:pt>
                <c:pt idx="160">
                  <c:v>3.0450086977752004</c:v>
                </c:pt>
                <c:pt idx="161">
                  <c:v>3.2116580706198308</c:v>
                </c:pt>
                <c:pt idx="162">
                  <c:v>3.173369548631245</c:v>
                </c:pt>
                <c:pt idx="163">
                  <c:v>3.2853602710043641</c:v>
                </c:pt>
                <c:pt idx="164">
                  <c:v>3.2408368175298317</c:v>
                </c:pt>
                <c:pt idx="165">
                  <c:v>3.0463454084902493</c:v>
                </c:pt>
                <c:pt idx="166">
                  <c:v>3.2735221411786251</c:v>
                </c:pt>
                <c:pt idx="167">
                  <c:v>3.0963988158818325</c:v>
                </c:pt>
                <c:pt idx="168">
                  <c:v>3.1741111484115114</c:v>
                </c:pt>
                <c:pt idx="169">
                  <c:v>3.1878261665700247</c:v>
                </c:pt>
                <c:pt idx="170">
                  <c:v>3.1917447431867427</c:v>
                </c:pt>
                <c:pt idx="171">
                  <c:v>3.0871883297219762</c:v>
                </c:pt>
                <c:pt idx="172">
                  <c:v>3.0794518875698111</c:v>
                </c:pt>
                <c:pt idx="173">
                  <c:v>3.0264778588213752</c:v>
                </c:pt>
                <c:pt idx="174">
                  <c:v>3.2390972624896999</c:v>
                </c:pt>
                <c:pt idx="175">
                  <c:v>3.1417828913235879</c:v>
                </c:pt>
                <c:pt idx="176">
                  <c:v>3.0537614062929168</c:v>
                </c:pt>
                <c:pt idx="177">
                  <c:v>3.0994293038727987</c:v>
                </c:pt>
                <c:pt idx="178">
                  <c:v>3.007708975493637</c:v>
                </c:pt>
                <c:pt idx="179">
                  <c:v>3.1096835230567339</c:v>
                </c:pt>
                <c:pt idx="180">
                  <c:v>3.0937711722159489</c:v>
                </c:pt>
                <c:pt idx="181">
                  <c:v>3.0279244361705375</c:v>
                </c:pt>
                <c:pt idx="182">
                  <c:v>3.2082705160679952</c:v>
                </c:pt>
                <c:pt idx="183">
                  <c:v>3.1433118686483352</c:v>
                </c:pt>
                <c:pt idx="184">
                  <c:v>3.1334788048951689</c:v>
                </c:pt>
                <c:pt idx="185">
                  <c:v>3.0549424726096377</c:v>
                </c:pt>
                <c:pt idx="186">
                  <c:v>3.0074892422254096</c:v>
                </c:pt>
                <c:pt idx="187">
                  <c:v>3.1355296487319557</c:v>
                </c:pt>
                <c:pt idx="188">
                  <c:v>3.0817041535691398</c:v>
                </c:pt>
                <c:pt idx="189">
                  <c:v>3.1825983458967864</c:v>
                </c:pt>
                <c:pt idx="190">
                  <c:v>3.0656819360942413</c:v>
                </c:pt>
                <c:pt idx="191">
                  <c:v>3.0571123386333809</c:v>
                </c:pt>
                <c:pt idx="192">
                  <c:v>3.1595995971556747</c:v>
                </c:pt>
                <c:pt idx="193">
                  <c:v>3.2097079378643145</c:v>
                </c:pt>
                <c:pt idx="194">
                  <c:v>3.1741660817285684</c:v>
                </c:pt>
                <c:pt idx="195">
                  <c:v>3.294296090578936</c:v>
                </c:pt>
                <c:pt idx="196">
                  <c:v>3.0380687887203588</c:v>
                </c:pt>
                <c:pt idx="197">
                  <c:v>3.0692617572557754</c:v>
                </c:pt>
                <c:pt idx="198">
                  <c:v>3.1928525650807216</c:v>
                </c:pt>
                <c:pt idx="199">
                  <c:v>3.1861964781640064</c:v>
                </c:pt>
                <c:pt idx="200">
                  <c:v>3.0753685110019227</c:v>
                </c:pt>
                <c:pt idx="201">
                  <c:v>3.1659443952757349</c:v>
                </c:pt>
                <c:pt idx="202">
                  <c:v>3.0876827295754876</c:v>
                </c:pt>
                <c:pt idx="203">
                  <c:v>3.1624011963255714</c:v>
                </c:pt>
                <c:pt idx="204">
                  <c:v>3.1545274208807643</c:v>
                </c:pt>
                <c:pt idx="205">
                  <c:v>3.213608203375347</c:v>
                </c:pt>
                <c:pt idx="206">
                  <c:v>3.2681752983184302</c:v>
                </c:pt>
                <c:pt idx="207">
                  <c:v>3.2804254280220952</c:v>
                </c:pt>
                <c:pt idx="208">
                  <c:v>3.0208929715872679</c:v>
                </c:pt>
                <c:pt idx="209">
                  <c:v>3.1727652821436201</c:v>
                </c:pt>
                <c:pt idx="210">
                  <c:v>3.1248817407757805</c:v>
                </c:pt>
                <c:pt idx="211">
                  <c:v>3.2631946775719474</c:v>
                </c:pt>
                <c:pt idx="212">
                  <c:v>3.2196325571459088</c:v>
                </c:pt>
                <c:pt idx="213">
                  <c:v>3.2881435590685753</c:v>
                </c:pt>
                <c:pt idx="214">
                  <c:v>3.1669240394299143</c:v>
                </c:pt>
                <c:pt idx="215">
                  <c:v>3.1365642262031921</c:v>
                </c:pt>
                <c:pt idx="216">
                  <c:v>3.0331797235023044</c:v>
                </c:pt>
                <c:pt idx="217">
                  <c:v>3.2261238441114535</c:v>
                </c:pt>
                <c:pt idx="218">
                  <c:v>3.2594592120120853</c:v>
                </c:pt>
                <c:pt idx="219">
                  <c:v>3.2668385876033814</c:v>
                </c:pt>
                <c:pt idx="220">
                  <c:v>3.2188085573900569</c:v>
                </c:pt>
                <c:pt idx="221">
                  <c:v>3.0122775963621935</c:v>
                </c:pt>
                <c:pt idx="222">
                  <c:v>3.2612262337107456</c:v>
                </c:pt>
                <c:pt idx="223">
                  <c:v>3.1982360301522874</c:v>
                </c:pt>
                <c:pt idx="224">
                  <c:v>3.0460707419049653</c:v>
                </c:pt>
                <c:pt idx="225">
                  <c:v>3.0688589129306925</c:v>
                </c:pt>
                <c:pt idx="226">
                  <c:v>3.0620014038514358</c:v>
                </c:pt>
                <c:pt idx="227">
                  <c:v>3.1904080324716939</c:v>
                </c:pt>
                <c:pt idx="228">
                  <c:v>3.0343516342661823</c:v>
                </c:pt>
                <c:pt idx="229">
                  <c:v>3.0523056733909115</c:v>
                </c:pt>
                <c:pt idx="230">
                  <c:v>3.2201178014465772</c:v>
                </c:pt>
                <c:pt idx="231">
                  <c:v>3.055940427869503</c:v>
                </c:pt>
                <c:pt idx="232">
                  <c:v>3.1903164769432659</c:v>
                </c:pt>
                <c:pt idx="233">
                  <c:v>3.0907223731192968</c:v>
                </c:pt>
                <c:pt idx="234">
                  <c:v>3.1999664296395762</c:v>
                </c:pt>
                <c:pt idx="235">
                  <c:v>3.0978453932309944</c:v>
                </c:pt>
                <c:pt idx="236">
                  <c:v>3.0454481643116549</c:v>
                </c:pt>
                <c:pt idx="237">
                  <c:v>3.2213995788445691</c:v>
                </c:pt>
                <c:pt idx="238">
                  <c:v>3.2094882045960875</c:v>
                </c:pt>
                <c:pt idx="239">
                  <c:v>3.2470625934629354</c:v>
                </c:pt>
                <c:pt idx="240">
                  <c:v>3.193520920438246</c:v>
                </c:pt>
                <c:pt idx="241">
                  <c:v>3.1282876064333016</c:v>
                </c:pt>
                <c:pt idx="242">
                  <c:v>3.0376750999481184</c:v>
                </c:pt>
                <c:pt idx="243">
                  <c:v>3.0999603259376811</c:v>
                </c:pt>
                <c:pt idx="244">
                  <c:v>3.2281380657368692</c:v>
                </c:pt>
                <c:pt idx="245">
                  <c:v>3.0795617542039246</c:v>
                </c:pt>
                <c:pt idx="246">
                  <c:v>3.2920987578966643</c:v>
                </c:pt>
                <c:pt idx="247">
                  <c:v>3.1558549760429702</c:v>
                </c:pt>
                <c:pt idx="248">
                  <c:v>3.2801782280953398</c:v>
                </c:pt>
                <c:pt idx="249">
                  <c:v>3.0650410473952454</c:v>
                </c:pt>
                <c:pt idx="250">
                  <c:v>3.0363475447859125</c:v>
                </c:pt>
                <c:pt idx="251">
                  <c:v>3.0544572283089693</c:v>
                </c:pt>
                <c:pt idx="252">
                  <c:v>3.1553422650837732</c:v>
                </c:pt>
                <c:pt idx="253">
                  <c:v>3.1337260048219244</c:v>
                </c:pt>
                <c:pt idx="254">
                  <c:v>3.1275917844172492</c:v>
                </c:pt>
                <c:pt idx="255">
                  <c:v>3.1134372997222814</c:v>
                </c:pt>
                <c:pt idx="256">
                  <c:v>3.2716452528458508</c:v>
                </c:pt>
                <c:pt idx="257">
                  <c:v>3.1313180944242682</c:v>
                </c:pt>
                <c:pt idx="258">
                  <c:v>3.254057435834834</c:v>
                </c:pt>
                <c:pt idx="259">
                  <c:v>3.1658894619586779</c:v>
                </c:pt>
                <c:pt idx="260">
                  <c:v>3.1968718527787101</c:v>
                </c:pt>
                <c:pt idx="261">
                  <c:v>3.0376659443952758</c:v>
                </c:pt>
                <c:pt idx="262">
                  <c:v>3.1724997711111791</c:v>
                </c:pt>
                <c:pt idx="263">
                  <c:v>3.1978240302743615</c:v>
                </c:pt>
                <c:pt idx="264">
                  <c:v>3.1861507003997924</c:v>
                </c:pt>
                <c:pt idx="265">
                  <c:v>3.004330576494644</c:v>
                </c:pt>
                <c:pt idx="266">
                  <c:v>3.0457502975554673</c:v>
                </c:pt>
                <c:pt idx="267">
                  <c:v>3.0856959746085999</c:v>
                </c:pt>
                <c:pt idx="268">
                  <c:v>3.0193914609210486</c:v>
                </c:pt>
                <c:pt idx="269">
                  <c:v>3.0920499282815026</c:v>
                </c:pt>
                <c:pt idx="270">
                  <c:v>3.1802087466048157</c:v>
                </c:pt>
                <c:pt idx="271">
                  <c:v>3.2338877529221475</c:v>
                </c:pt>
                <c:pt idx="272">
                  <c:v>3.2388225959044159</c:v>
                </c:pt>
                <c:pt idx="273">
                  <c:v>3.008203375347148</c:v>
                </c:pt>
                <c:pt idx="274">
                  <c:v>3.1632892849513228</c:v>
                </c:pt>
                <c:pt idx="275">
                  <c:v>3.1122013000885036</c:v>
                </c:pt>
                <c:pt idx="276">
                  <c:v>3.0864650410473953</c:v>
                </c:pt>
                <c:pt idx="277">
                  <c:v>3.044395275734733</c:v>
                </c:pt>
                <c:pt idx="278">
                  <c:v>3.1009857478560745</c:v>
                </c:pt>
                <c:pt idx="279">
                  <c:v>3.0933774834437084</c:v>
                </c:pt>
                <c:pt idx="280">
                  <c:v>3.241651661732841</c:v>
                </c:pt>
                <c:pt idx="281">
                  <c:v>3.2139011810663165</c:v>
                </c:pt>
                <c:pt idx="282">
                  <c:v>3.0553453169347211</c:v>
                </c:pt>
                <c:pt idx="283">
                  <c:v>3.2905972472304454</c:v>
                </c:pt>
                <c:pt idx="284">
                  <c:v>3.1585009308145389</c:v>
                </c:pt>
                <c:pt idx="285">
                  <c:v>3.2891415143284402</c:v>
                </c:pt>
                <c:pt idx="286">
                  <c:v>3.0819696646015808</c:v>
                </c:pt>
                <c:pt idx="287">
                  <c:v>3.2949369792779319</c:v>
                </c:pt>
                <c:pt idx="288">
                  <c:v>3.2034730063783683</c:v>
                </c:pt>
                <c:pt idx="289">
                  <c:v>3.1392468031861323</c:v>
                </c:pt>
                <c:pt idx="290">
                  <c:v>3.2675252540665913</c:v>
                </c:pt>
                <c:pt idx="291">
                  <c:v>3.112924588763085</c:v>
                </c:pt>
                <c:pt idx="292">
                  <c:v>3.1928067873165076</c:v>
                </c:pt>
                <c:pt idx="293">
                  <c:v>3.0675313577684866</c:v>
                </c:pt>
                <c:pt idx="294">
                  <c:v>3.1671895504623553</c:v>
                </c:pt>
                <c:pt idx="295">
                  <c:v>3.2040406506546222</c:v>
                </c:pt>
                <c:pt idx="296">
                  <c:v>3.0300485244300668</c:v>
                </c:pt>
                <c:pt idx="297">
                  <c:v>3.2489852595599231</c:v>
                </c:pt>
                <c:pt idx="298">
                  <c:v>3.0422528763695182</c:v>
                </c:pt>
                <c:pt idx="299">
                  <c:v>3.0181463057344278</c:v>
                </c:pt>
                <c:pt idx="300">
                  <c:v>3.0435529648731956</c:v>
                </c:pt>
                <c:pt idx="301">
                  <c:v>3.1677571947386092</c:v>
                </c:pt>
                <c:pt idx="302">
                  <c:v>3.2975371562852871</c:v>
                </c:pt>
                <c:pt idx="303">
                  <c:v>3.1330851161229285</c:v>
                </c:pt>
                <c:pt idx="304">
                  <c:v>3.1239936521500291</c:v>
                </c:pt>
                <c:pt idx="305">
                  <c:v>3.1547013763847773</c:v>
                </c:pt>
                <c:pt idx="306">
                  <c:v>3.0188970610675376</c:v>
                </c:pt>
                <c:pt idx="307">
                  <c:v>3.1920834986419262</c:v>
                </c:pt>
                <c:pt idx="308">
                  <c:v>3.0617999816888943</c:v>
                </c:pt>
                <c:pt idx="309">
                  <c:v>3.2248420667134616</c:v>
                </c:pt>
                <c:pt idx="310">
                  <c:v>3.0107669301431317</c:v>
                </c:pt>
                <c:pt idx="311">
                  <c:v>3.141325113681448</c:v>
                </c:pt>
                <c:pt idx="312">
                  <c:v>3.1847773674733726</c:v>
                </c:pt>
                <c:pt idx="313">
                  <c:v>3.1148747215186012</c:v>
                </c:pt>
                <c:pt idx="314">
                  <c:v>3.1336436048463394</c:v>
                </c:pt>
                <c:pt idx="315">
                  <c:v>3.2674153874324778</c:v>
                </c:pt>
                <c:pt idx="316">
                  <c:v>3.1954710531937618</c:v>
                </c:pt>
                <c:pt idx="317">
                  <c:v>3.2206854457228307</c:v>
                </c:pt>
                <c:pt idx="318">
                  <c:v>3.2415509506515701</c:v>
                </c:pt>
                <c:pt idx="319">
                  <c:v>3.0348826563310647</c:v>
                </c:pt>
                <c:pt idx="320">
                  <c:v>3.108767967772454</c:v>
                </c:pt>
                <c:pt idx="321">
                  <c:v>3.1348429822687458</c:v>
                </c:pt>
                <c:pt idx="322">
                  <c:v>3.2195776238288523</c:v>
                </c:pt>
                <c:pt idx="323">
                  <c:v>3.2237067781609547</c:v>
                </c:pt>
                <c:pt idx="324">
                  <c:v>3.2893612475966671</c:v>
                </c:pt>
                <c:pt idx="325">
                  <c:v>3.1840907010101627</c:v>
                </c:pt>
                <c:pt idx="326">
                  <c:v>3.0213690603350933</c:v>
                </c:pt>
                <c:pt idx="327">
                  <c:v>3.2667744987334819</c:v>
                </c:pt>
                <c:pt idx="328">
                  <c:v>3.2892147587511826</c:v>
                </c:pt>
                <c:pt idx="329">
                  <c:v>3.2668477431562244</c:v>
                </c:pt>
                <c:pt idx="330">
                  <c:v>3.0066469313638722</c:v>
                </c:pt>
                <c:pt idx="331">
                  <c:v>3.0873989074373607</c:v>
                </c:pt>
                <c:pt idx="332">
                  <c:v>3.0851283303323465</c:v>
                </c:pt>
                <c:pt idx="333">
                  <c:v>3.1907010101626638</c:v>
                </c:pt>
                <c:pt idx="334">
                  <c:v>3.0786553544724877</c:v>
                </c:pt>
                <c:pt idx="335">
                  <c:v>3.136848048341319</c:v>
                </c:pt>
                <c:pt idx="336">
                  <c:v>3.1162114322336496</c:v>
                </c:pt>
                <c:pt idx="337">
                  <c:v>3.0099520859401228</c:v>
                </c:pt>
                <c:pt idx="338">
                  <c:v>3.0216986602374338</c:v>
                </c:pt>
                <c:pt idx="339">
                  <c:v>3.2318094424268318</c:v>
                </c:pt>
                <c:pt idx="340">
                  <c:v>3.12134769737846</c:v>
                </c:pt>
                <c:pt idx="341">
                  <c:v>3.0630542924283577</c:v>
                </c:pt>
                <c:pt idx="342">
                  <c:v>3.1386516922513503</c:v>
                </c:pt>
                <c:pt idx="343">
                  <c:v>3.1918820764793847</c:v>
                </c:pt>
                <c:pt idx="344">
                  <c:v>3.0767509994811855</c:v>
                </c:pt>
                <c:pt idx="345">
                  <c:v>3.1101596118045594</c:v>
                </c:pt>
                <c:pt idx="346">
                  <c:v>3.0884243293557541</c:v>
                </c:pt>
                <c:pt idx="347">
                  <c:v>3.1771233252967925</c:v>
                </c:pt>
                <c:pt idx="348">
                  <c:v>3.2334391308328501</c:v>
                </c:pt>
                <c:pt idx="349">
                  <c:v>3.2705740531632435</c:v>
                </c:pt>
                <c:pt idx="350">
                  <c:v>3.1235084078493607</c:v>
                </c:pt>
                <c:pt idx="351">
                  <c:v>3.125495162816248</c:v>
                </c:pt>
                <c:pt idx="352">
                  <c:v>3.2547166356395154</c:v>
                </c:pt>
                <c:pt idx="353">
                  <c:v>3.1602954191717276</c:v>
                </c:pt>
                <c:pt idx="354">
                  <c:v>3.2274147770622883</c:v>
                </c:pt>
                <c:pt idx="355">
                  <c:v>3.0904110843226418</c:v>
                </c:pt>
                <c:pt idx="356">
                  <c:v>3.1536942655720694</c:v>
                </c:pt>
                <c:pt idx="357">
                  <c:v>3.1295236060670799</c:v>
                </c:pt>
                <c:pt idx="358">
                  <c:v>3.1522385326700646</c:v>
                </c:pt>
                <c:pt idx="359">
                  <c:v>3.278200628681295</c:v>
                </c:pt>
                <c:pt idx="360">
                  <c:v>3.0308084353160192</c:v>
                </c:pt>
                <c:pt idx="361">
                  <c:v>3.1000976592303231</c:v>
                </c:pt>
                <c:pt idx="362">
                  <c:v>3.056114383373516</c:v>
                </c:pt>
                <c:pt idx="363">
                  <c:v>3.18561967833491</c:v>
                </c:pt>
                <c:pt idx="364">
                  <c:v>3.1112857448042237</c:v>
                </c:pt>
                <c:pt idx="365">
                  <c:v>3.2030701620532853</c:v>
                </c:pt>
                <c:pt idx="366">
                  <c:v>3.2407544175542466</c:v>
                </c:pt>
                <c:pt idx="367">
                  <c:v>3.1373607593005159</c:v>
                </c:pt>
                <c:pt idx="368">
                  <c:v>3.1826715903195288</c:v>
                </c:pt>
                <c:pt idx="369">
                  <c:v>3.2161534470656452</c:v>
                </c:pt>
                <c:pt idx="370">
                  <c:v>3.2888760032959992</c:v>
                </c:pt>
                <c:pt idx="371">
                  <c:v>3.1235541856135747</c:v>
                </c:pt>
                <c:pt idx="372">
                  <c:v>3.2322855311746572</c:v>
                </c:pt>
                <c:pt idx="373">
                  <c:v>3.201257362590411</c:v>
                </c:pt>
                <c:pt idx="374">
                  <c:v>3.0017944883571888</c:v>
                </c:pt>
                <c:pt idx="375">
                  <c:v>3.1372417371135595</c:v>
                </c:pt>
                <c:pt idx="376">
                  <c:v>3.1847773674733726</c:v>
                </c:pt>
                <c:pt idx="377">
                  <c:v>3.2419446394238105</c:v>
                </c:pt>
                <c:pt idx="378">
                  <c:v>3.0368785668507949</c:v>
                </c:pt>
                <c:pt idx="379">
                  <c:v>3.2119052705465867</c:v>
                </c:pt>
                <c:pt idx="380">
                  <c:v>3.2395916623432113</c:v>
                </c:pt>
                <c:pt idx="381">
                  <c:v>3.180977813043611</c:v>
                </c:pt>
                <c:pt idx="382">
                  <c:v>3.1450331125827815</c:v>
                </c:pt>
                <c:pt idx="383">
                  <c:v>3.1589587084566788</c:v>
                </c:pt>
                <c:pt idx="384">
                  <c:v>3.008478041932432</c:v>
                </c:pt>
                <c:pt idx="385">
                  <c:v>3.2578020569475385</c:v>
                </c:pt>
                <c:pt idx="386">
                  <c:v>3.1082277901547291</c:v>
                </c:pt>
                <c:pt idx="387">
                  <c:v>3.2052400280770286</c:v>
                </c:pt>
                <c:pt idx="388">
                  <c:v>3.0530106509598069</c:v>
                </c:pt>
                <c:pt idx="389">
                  <c:v>3.246028015991699</c:v>
                </c:pt>
                <c:pt idx="390">
                  <c:v>3.0769707327494125</c:v>
                </c:pt>
                <c:pt idx="391">
                  <c:v>3.1305215613269448</c:v>
                </c:pt>
                <c:pt idx="392">
                  <c:v>3.1220435193945129</c:v>
                </c:pt>
                <c:pt idx="393">
                  <c:v>3.0909512619403667</c:v>
                </c:pt>
                <c:pt idx="394">
                  <c:v>3.0078554643391215</c:v>
                </c:pt>
                <c:pt idx="395">
                  <c:v>3.2050019837031161</c:v>
                </c:pt>
                <c:pt idx="396">
                  <c:v>3.0892300180059205</c:v>
                </c:pt>
                <c:pt idx="397">
                  <c:v>3.2470534379100924</c:v>
                </c:pt>
                <c:pt idx="398">
                  <c:v>3.0010071108127079</c:v>
                </c:pt>
                <c:pt idx="399">
                  <c:v>3.0268074587237161</c:v>
                </c:pt>
                <c:pt idx="400">
                  <c:v>3.290560625019074</c:v>
                </c:pt>
                <c:pt idx="401">
                  <c:v>3.2154942472609638</c:v>
                </c:pt>
                <c:pt idx="402">
                  <c:v>3.0376110110782188</c:v>
                </c:pt>
                <c:pt idx="403">
                  <c:v>3.0595019379253516</c:v>
                </c:pt>
                <c:pt idx="404">
                  <c:v>3.0617908261360514</c:v>
                </c:pt>
                <c:pt idx="405">
                  <c:v>3.0816034424878689</c:v>
                </c:pt>
                <c:pt idx="406">
                  <c:v>3.0174138615070039</c:v>
                </c:pt>
                <c:pt idx="407">
                  <c:v>3.169579149754326</c:v>
                </c:pt>
                <c:pt idx="408">
                  <c:v>3.1760155034028137</c:v>
                </c:pt>
                <c:pt idx="409">
                  <c:v>3.2524094363231297</c:v>
                </c:pt>
                <c:pt idx="410">
                  <c:v>3.0961973937192906</c:v>
                </c:pt>
                <c:pt idx="411">
                  <c:v>3.2639454329050568</c:v>
                </c:pt>
                <c:pt idx="412">
                  <c:v>3.181115146336253</c:v>
                </c:pt>
                <c:pt idx="413">
                  <c:v>3.2940855128635516</c:v>
                </c:pt>
                <c:pt idx="414">
                  <c:v>3.1233252967925047</c:v>
                </c:pt>
                <c:pt idx="415">
                  <c:v>3.0274391918698691</c:v>
                </c:pt>
                <c:pt idx="416">
                  <c:v>3.2372844630268256</c:v>
                </c:pt>
                <c:pt idx="417">
                  <c:v>3.169524216437269</c:v>
                </c:pt>
                <c:pt idx="418">
                  <c:v>3.2791985839411604</c:v>
                </c:pt>
                <c:pt idx="419">
                  <c:v>3.1603686635944701</c:v>
                </c:pt>
                <c:pt idx="420">
                  <c:v>3.2545060579241309</c:v>
                </c:pt>
                <c:pt idx="421">
                  <c:v>3.2757744071779533</c:v>
                </c:pt>
                <c:pt idx="422">
                  <c:v>3.2127658925138096</c:v>
                </c:pt>
                <c:pt idx="423">
                  <c:v>3.0159215063936275</c:v>
                </c:pt>
                <c:pt idx="424">
                  <c:v>3.2300881984923855</c:v>
                </c:pt>
                <c:pt idx="425">
                  <c:v>3.2815790276802881</c:v>
                </c:pt>
                <c:pt idx="426">
                  <c:v>3.2790612506485184</c:v>
                </c:pt>
                <c:pt idx="427">
                  <c:v>3.0377391888180183</c:v>
                </c:pt>
                <c:pt idx="428">
                  <c:v>3.286138492996002</c:v>
                </c:pt>
                <c:pt idx="429">
                  <c:v>3.0648304696798609</c:v>
                </c:pt>
                <c:pt idx="430">
                  <c:v>3.076622821741386</c:v>
                </c:pt>
                <c:pt idx="431">
                  <c:v>3.2973906674398021</c:v>
                </c:pt>
                <c:pt idx="432">
                  <c:v>3.1070558793908507</c:v>
                </c:pt>
                <c:pt idx="433">
                  <c:v>3.0501541184728538</c:v>
                </c:pt>
                <c:pt idx="434">
                  <c:v>3.2851130710776086</c:v>
                </c:pt>
                <c:pt idx="435">
                  <c:v>3.2318643757438887</c:v>
                </c:pt>
                <c:pt idx="436">
                  <c:v>3.177059236426893</c:v>
                </c:pt>
                <c:pt idx="437">
                  <c:v>3.0462996307260353</c:v>
                </c:pt>
                <c:pt idx="438">
                  <c:v>3.0026734214300972</c:v>
                </c:pt>
                <c:pt idx="439">
                  <c:v>3.1810876796777245</c:v>
                </c:pt>
                <c:pt idx="440">
                  <c:v>3.0176610614337598</c:v>
                </c:pt>
                <c:pt idx="441">
                  <c:v>3.1837427900021362</c:v>
                </c:pt>
                <c:pt idx="442">
                  <c:v>3.0835627307962281</c:v>
                </c:pt>
                <c:pt idx="443">
                  <c:v>3.225428022095401</c:v>
                </c:pt>
                <c:pt idx="444">
                  <c:v>3.0251960814233834</c:v>
                </c:pt>
                <c:pt idx="445">
                  <c:v>3.0520859401226845</c:v>
                </c:pt>
                <c:pt idx="446">
                  <c:v>3.1755668813135167</c:v>
                </c:pt>
                <c:pt idx="447">
                  <c:v>3.2231574449903868</c:v>
                </c:pt>
                <c:pt idx="448">
                  <c:v>3.0082766197698905</c:v>
                </c:pt>
                <c:pt idx="449">
                  <c:v>3.2376689962462235</c:v>
                </c:pt>
                <c:pt idx="450">
                  <c:v>3.257518234809412</c:v>
                </c:pt>
                <c:pt idx="451">
                  <c:v>3.1479903561510056</c:v>
                </c:pt>
                <c:pt idx="452">
                  <c:v>3.125357829523606</c:v>
                </c:pt>
                <c:pt idx="453">
                  <c:v>3.2609698782311471</c:v>
                </c:pt>
                <c:pt idx="454">
                  <c:v>3.0767967772453995</c:v>
                </c:pt>
                <c:pt idx="455">
                  <c:v>3.1265846736045413</c:v>
                </c:pt>
                <c:pt idx="456">
                  <c:v>3.0221381267738883</c:v>
                </c:pt>
                <c:pt idx="457">
                  <c:v>3.1141697439497054</c:v>
                </c:pt>
                <c:pt idx="458">
                  <c:v>3.0868861964781642</c:v>
                </c:pt>
                <c:pt idx="459">
                  <c:v>3.1760155034028137</c:v>
                </c:pt>
                <c:pt idx="460">
                  <c:v>3.0691976683858759</c:v>
                </c:pt>
                <c:pt idx="461">
                  <c:v>3.2986175115207375</c:v>
                </c:pt>
                <c:pt idx="462">
                  <c:v>3.2847926267281107</c:v>
                </c:pt>
                <c:pt idx="463">
                  <c:v>3.2412762840662861</c:v>
                </c:pt>
                <c:pt idx="464">
                  <c:v>3.1993621631519518</c:v>
                </c:pt>
                <c:pt idx="465">
                  <c:v>3.0623310037537768</c:v>
                </c:pt>
                <c:pt idx="466">
                  <c:v>3.2485457930234687</c:v>
                </c:pt>
                <c:pt idx="467">
                  <c:v>3.2327982421338541</c:v>
                </c:pt>
                <c:pt idx="468">
                  <c:v>3.2452864162114321</c:v>
                </c:pt>
                <c:pt idx="469">
                  <c:v>3.1375438703573719</c:v>
                </c:pt>
                <c:pt idx="470">
                  <c:v>3.0747825556199837</c:v>
                </c:pt>
                <c:pt idx="471">
                  <c:v>3.0639515366069521</c:v>
                </c:pt>
                <c:pt idx="472">
                  <c:v>3.2769280068361462</c:v>
                </c:pt>
                <c:pt idx="473">
                  <c:v>3.0781334879604478</c:v>
                </c:pt>
                <c:pt idx="474">
                  <c:v>3.1161748100222786</c:v>
                </c:pt>
                <c:pt idx="475">
                  <c:v>3.2885372478408152</c:v>
                </c:pt>
                <c:pt idx="476">
                  <c:v>3.0390301217688527</c:v>
                </c:pt>
                <c:pt idx="477">
                  <c:v>3.0971770378734704</c:v>
                </c:pt>
                <c:pt idx="478">
                  <c:v>3.1189397869808038</c:v>
                </c:pt>
                <c:pt idx="479">
                  <c:v>3.0382610553300577</c:v>
                </c:pt>
                <c:pt idx="480">
                  <c:v>3.1886867885372476</c:v>
                </c:pt>
                <c:pt idx="481">
                  <c:v>3.2044160283211767</c:v>
                </c:pt>
                <c:pt idx="482">
                  <c:v>3.1603595080416271</c:v>
                </c:pt>
                <c:pt idx="483">
                  <c:v>3.0602893154698325</c:v>
                </c:pt>
                <c:pt idx="484">
                  <c:v>3.2327524643696401</c:v>
                </c:pt>
                <c:pt idx="485">
                  <c:v>3.2437940610980558</c:v>
                </c:pt>
                <c:pt idx="486">
                  <c:v>3.0862636188848538</c:v>
                </c:pt>
                <c:pt idx="487">
                  <c:v>3.0547044282357252</c:v>
                </c:pt>
                <c:pt idx="488">
                  <c:v>3.0653889584032714</c:v>
                </c:pt>
                <c:pt idx="489">
                  <c:v>3.2309121982482374</c:v>
                </c:pt>
                <c:pt idx="490">
                  <c:v>3.1485580004272591</c:v>
                </c:pt>
                <c:pt idx="491">
                  <c:v>3.2120151371807002</c:v>
                </c:pt>
                <c:pt idx="492">
                  <c:v>3.0055940427869503</c:v>
                </c:pt>
                <c:pt idx="493">
                  <c:v>3.0905575731681263</c:v>
                </c:pt>
                <c:pt idx="494">
                  <c:v>3.1426709799493393</c:v>
                </c:pt>
                <c:pt idx="495">
                  <c:v>3.0506576738792077</c:v>
                </c:pt>
                <c:pt idx="496">
                  <c:v>3.2346568193609424</c:v>
                </c:pt>
                <c:pt idx="497">
                  <c:v>3.294204535050508</c:v>
                </c:pt>
                <c:pt idx="498">
                  <c:v>3.0451002533036284</c:v>
                </c:pt>
                <c:pt idx="499">
                  <c:v>3.2545152134769739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A-48FE-8B86-7B0BDFF3BEB3}"/>
            </c:ext>
          </c:extLst>
        </c:ser>
        <c:ser>
          <c:idx val="3"/>
          <c:order val="3"/>
          <c:tx>
            <c:v>Group 4</c:v>
          </c:tx>
          <c:spPr>
            <a:ln w="2857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Data!$D$2:$D$501</c:f>
              <c:numCache>
                <c:formatCode>General</c:formatCode>
                <c:ptCount val="500"/>
                <c:pt idx="0">
                  <c:v>24</c:v>
                </c:pt>
                <c:pt idx="1">
                  <c:v>30</c:v>
                </c:pt>
              </c:numCache>
            </c:numRef>
          </c:xVal>
          <c:yVal>
            <c:numRef>
              <c:f>'Dot plot info.'!$K$8:$K$507</c:f>
              <c:numCache>
                <c:formatCode>0.00</c:formatCode>
                <c:ptCount val="500"/>
                <c:pt idx="0">
                  <c:v>4.0982024597918638</c:v>
                </c:pt>
                <c:pt idx="1">
                  <c:v>4.0247749259926149</c:v>
                </c:pt>
                <c:pt idx="2">
                  <c:v>4.2062379833368935</c:v>
                </c:pt>
                <c:pt idx="3">
                  <c:v>4.2781090731528675</c:v>
                </c:pt>
                <c:pt idx="4">
                  <c:v>4.0536973174230173</c:v>
                </c:pt>
                <c:pt idx="5">
                  <c:v>4.1418195135349594</c:v>
                </c:pt>
                <c:pt idx="6">
                  <c:v>4.2354808191167947</c:v>
                </c:pt>
                <c:pt idx="7">
                  <c:v>4.1432935575426493</c:v>
                </c:pt>
                <c:pt idx="8">
                  <c:v>4.0855586413159584</c:v>
                </c:pt>
                <c:pt idx="9">
                  <c:v>4.2269112216559339</c:v>
                </c:pt>
                <c:pt idx="10">
                  <c:v>4.1672444837794123</c:v>
                </c:pt>
                <c:pt idx="11">
                  <c:v>4.1630787072359388</c:v>
                </c:pt>
                <c:pt idx="12">
                  <c:v>4.0009063997314369</c:v>
                </c:pt>
                <c:pt idx="13">
                  <c:v>4.2947172460097045</c:v>
                </c:pt>
                <c:pt idx="14">
                  <c:v>4.0292428357799004</c:v>
                </c:pt>
                <c:pt idx="15">
                  <c:v>4.2211981566820276</c:v>
                </c:pt>
                <c:pt idx="16">
                  <c:v>4.0199591051973025</c:v>
                </c:pt>
                <c:pt idx="17">
                  <c:v>4.2198980681783498</c:v>
                </c:pt>
                <c:pt idx="18">
                  <c:v>4.2060548722800375</c:v>
                </c:pt>
                <c:pt idx="19">
                  <c:v>4.0051087984862823</c:v>
                </c:pt>
                <c:pt idx="20">
                  <c:v>4.0635029145176551</c:v>
                </c:pt>
                <c:pt idx="21">
                  <c:v>4.2245857112338632</c:v>
                </c:pt>
                <c:pt idx="22">
                  <c:v>4.1265663624988553</c:v>
                </c:pt>
                <c:pt idx="23">
                  <c:v>4.0934598834192935</c:v>
                </c:pt>
                <c:pt idx="24">
                  <c:v>4.2404431287575912</c:v>
                </c:pt>
                <c:pt idx="25">
                  <c:v>4.1658345286416214</c:v>
                </c:pt>
                <c:pt idx="26">
                  <c:v>4.2515396588030638</c:v>
                </c:pt>
                <c:pt idx="27">
                  <c:v>4.0436353648487806</c:v>
                </c:pt>
                <c:pt idx="28">
                  <c:v>4.1352275154881433</c:v>
                </c:pt>
                <c:pt idx="29">
                  <c:v>4.0232001709036531</c:v>
                </c:pt>
                <c:pt idx="30">
                  <c:v>4.1610370189519941</c:v>
                </c:pt>
                <c:pt idx="31">
                  <c:v>4.0792046876430552</c:v>
                </c:pt>
                <c:pt idx="32">
                  <c:v>4.1954161198767048</c:v>
                </c:pt>
                <c:pt idx="33">
                  <c:v>4.0861812189092683</c:v>
                </c:pt>
                <c:pt idx="34">
                  <c:v>4.241962950529496</c:v>
                </c:pt>
                <c:pt idx="35">
                  <c:v>4.0774651326029234</c:v>
                </c:pt>
                <c:pt idx="36">
                  <c:v>4.1191503646961882</c:v>
                </c:pt>
                <c:pt idx="37">
                  <c:v>4.241734061708426</c:v>
                </c:pt>
                <c:pt idx="38">
                  <c:v>4.0755699331644646</c:v>
                </c:pt>
                <c:pt idx="39">
                  <c:v>4.056920072023682</c:v>
                </c:pt>
                <c:pt idx="40">
                  <c:v>4.2426679280983919</c:v>
                </c:pt>
                <c:pt idx="41">
                  <c:v>4.161769463179418</c:v>
                </c:pt>
                <c:pt idx="42">
                  <c:v>4.1249549851985226</c:v>
                </c:pt>
                <c:pt idx="43">
                  <c:v>4.064775536362804</c:v>
                </c:pt>
                <c:pt idx="44">
                  <c:v>4.2277718436231577</c:v>
                </c:pt>
                <c:pt idx="45">
                  <c:v>4.0906765953550828</c:v>
                </c:pt>
                <c:pt idx="46">
                  <c:v>4.1225196081423388</c:v>
                </c:pt>
                <c:pt idx="47">
                  <c:v>4.064455092013306</c:v>
                </c:pt>
                <c:pt idx="48">
                  <c:v>4.1493636890774255</c:v>
                </c:pt>
                <c:pt idx="49">
                  <c:v>4.1328104495376445</c:v>
                </c:pt>
                <c:pt idx="50">
                  <c:v>4.1575212866603595</c:v>
                </c:pt>
                <c:pt idx="51">
                  <c:v>4.1231147190771207</c:v>
                </c:pt>
                <c:pt idx="52">
                  <c:v>4.0829309976500747</c:v>
                </c:pt>
                <c:pt idx="53">
                  <c:v>4.1399517807550277</c:v>
                </c:pt>
                <c:pt idx="54">
                  <c:v>4.2635608996856593</c:v>
                </c:pt>
                <c:pt idx="55">
                  <c:v>4.2990844447157199</c:v>
                </c:pt>
                <c:pt idx="56">
                  <c:v>4.2920529801324498</c:v>
                </c:pt>
                <c:pt idx="57">
                  <c:v>4.1988860744041263</c:v>
                </c:pt>
                <c:pt idx="58">
                  <c:v>4.0060426648762473</c:v>
                </c:pt>
                <c:pt idx="59">
                  <c:v>4.2294198431348615</c:v>
                </c:pt>
                <c:pt idx="60">
                  <c:v>4.2158696249275183</c:v>
                </c:pt>
                <c:pt idx="61">
                  <c:v>4.2188268684957428</c:v>
                </c:pt>
                <c:pt idx="62">
                  <c:v>4.169753105258339</c:v>
                </c:pt>
                <c:pt idx="63">
                  <c:v>4.2173894466994231</c:v>
                </c:pt>
                <c:pt idx="64">
                  <c:v>4.1566240424817655</c:v>
                </c:pt>
                <c:pt idx="65">
                  <c:v>4.1189580980864893</c:v>
                </c:pt>
                <c:pt idx="66">
                  <c:v>4.2462843714712974</c:v>
                </c:pt>
                <c:pt idx="67">
                  <c:v>4.2199804681539357</c:v>
                </c:pt>
                <c:pt idx="68">
                  <c:v>4.2671681875057219</c:v>
                </c:pt>
                <c:pt idx="69">
                  <c:v>4.015930661946471</c:v>
                </c:pt>
                <c:pt idx="70">
                  <c:v>4.121558275093844</c:v>
                </c:pt>
                <c:pt idx="71">
                  <c:v>4.0353770561845757</c:v>
                </c:pt>
                <c:pt idx="72">
                  <c:v>4.1383861812189089</c:v>
                </c:pt>
                <c:pt idx="73">
                  <c:v>4.1113589892269662</c:v>
                </c:pt>
                <c:pt idx="74">
                  <c:v>4.2633686330759604</c:v>
                </c:pt>
                <c:pt idx="75">
                  <c:v>4.0904843287453838</c:v>
                </c:pt>
                <c:pt idx="76">
                  <c:v>4.1868007446516309</c:v>
                </c:pt>
                <c:pt idx="77">
                  <c:v>4.2793176061281164</c:v>
                </c:pt>
                <c:pt idx="78">
                  <c:v>4.1087954344309825</c:v>
                </c:pt>
                <c:pt idx="79">
                  <c:v>4.1284157841731011</c:v>
                </c:pt>
                <c:pt idx="80">
                  <c:v>4.0419873653370768</c:v>
                </c:pt>
                <c:pt idx="81">
                  <c:v>4.2538193914609206</c:v>
                </c:pt>
                <c:pt idx="82">
                  <c:v>4.0517929624317146</c:v>
                </c:pt>
                <c:pt idx="83">
                  <c:v>4.2959898678548543</c:v>
                </c:pt>
                <c:pt idx="84">
                  <c:v>4.234134952848903</c:v>
                </c:pt>
                <c:pt idx="85">
                  <c:v>4.1163487655262916</c:v>
                </c:pt>
                <c:pt idx="86">
                  <c:v>4.1306497390667438</c:v>
                </c:pt>
                <c:pt idx="87">
                  <c:v>4.1312356944486828</c:v>
                </c:pt>
                <c:pt idx="88">
                  <c:v>4.2814874721518601</c:v>
                </c:pt>
                <c:pt idx="89">
                  <c:v>4.1833857234412672</c:v>
                </c:pt>
                <c:pt idx="90">
                  <c:v>4.2154667806024353</c:v>
                </c:pt>
                <c:pt idx="91">
                  <c:v>4.2509170812097539</c:v>
                </c:pt>
                <c:pt idx="92">
                  <c:v>4.0778862880336924</c:v>
                </c:pt>
                <c:pt idx="93">
                  <c:v>4.2938291573839535</c:v>
                </c:pt>
                <c:pt idx="94">
                  <c:v>4.1956999420148318</c:v>
                </c:pt>
                <c:pt idx="95">
                  <c:v>4.1379741813409829</c:v>
                </c:pt>
                <c:pt idx="96">
                  <c:v>4.0802667317728201</c:v>
                </c:pt>
                <c:pt idx="97">
                  <c:v>4.2965483565782652</c:v>
                </c:pt>
                <c:pt idx="98">
                  <c:v>4.1676290169988102</c:v>
                </c:pt>
                <c:pt idx="99">
                  <c:v>4.1290749839777829</c:v>
                </c:pt>
                <c:pt idx="100">
                  <c:v>4.2961638233588673</c:v>
                </c:pt>
                <c:pt idx="101">
                  <c:v>4.2378887295144505</c:v>
                </c:pt>
                <c:pt idx="102">
                  <c:v>4.0218726157414473</c:v>
                </c:pt>
                <c:pt idx="103">
                  <c:v>4.1020935697500533</c:v>
                </c:pt>
                <c:pt idx="104">
                  <c:v>4.1711447492904448</c:v>
                </c:pt>
                <c:pt idx="105">
                  <c:v>4.2491317484054081</c:v>
                </c:pt>
                <c:pt idx="106">
                  <c:v>4.2309121982482374</c:v>
                </c:pt>
                <c:pt idx="107">
                  <c:v>4.2636432996612443</c:v>
                </c:pt>
                <c:pt idx="108">
                  <c:v>4.2764336069826347</c:v>
                </c:pt>
                <c:pt idx="109">
                  <c:v>4.1340464491714224</c:v>
                </c:pt>
                <c:pt idx="110">
                  <c:v>4.2365153965880307</c:v>
                </c:pt>
                <c:pt idx="111">
                  <c:v>4.13649098178045</c:v>
                </c:pt>
                <c:pt idx="112">
                  <c:v>4.0962706381420331</c:v>
                </c:pt>
                <c:pt idx="113">
                  <c:v>4.1563402203436386</c:v>
                </c:pt>
                <c:pt idx="114">
                  <c:v>4.1373241370891449</c:v>
                </c:pt>
                <c:pt idx="115">
                  <c:v>4.2471633045442063</c:v>
                </c:pt>
                <c:pt idx="116">
                  <c:v>4.0155369731742301</c:v>
                </c:pt>
                <c:pt idx="117">
                  <c:v>4.0272011474959566</c:v>
                </c:pt>
                <c:pt idx="118">
                  <c:v>4.2763054292428357</c:v>
                </c:pt>
                <c:pt idx="119">
                  <c:v>4.2133884701071196</c:v>
                </c:pt>
                <c:pt idx="120">
                  <c:v>4.0071779534287542</c:v>
                </c:pt>
                <c:pt idx="121">
                  <c:v>4.2927762688070317</c:v>
                </c:pt>
                <c:pt idx="122">
                  <c:v>4.2282479323709827</c:v>
                </c:pt>
                <c:pt idx="123">
                  <c:v>4.1315836054567097</c:v>
                </c:pt>
                <c:pt idx="124">
                  <c:v>4.1197271645252842</c:v>
                </c:pt>
                <c:pt idx="125">
                  <c:v>4.1216406750694299</c:v>
                </c:pt>
                <c:pt idx="126">
                  <c:v>4.1873043000579848</c:v>
                </c:pt>
                <c:pt idx="127">
                  <c:v>4.1643971068453016</c:v>
                </c:pt>
                <c:pt idx="128">
                  <c:v>4.0647938474684899</c:v>
                </c:pt>
                <c:pt idx="129">
                  <c:v>4.1923856318857391</c:v>
                </c:pt>
                <c:pt idx="130">
                  <c:v>4.2544419690542314</c:v>
                </c:pt>
                <c:pt idx="131">
                  <c:v>4.1281960509048741</c:v>
                </c:pt>
                <c:pt idx="132">
                  <c:v>4.0045777764213994</c:v>
                </c:pt>
                <c:pt idx="133">
                  <c:v>4.1810052797021395</c:v>
                </c:pt>
                <c:pt idx="134">
                  <c:v>4.0249580370494709</c:v>
                </c:pt>
                <c:pt idx="135">
                  <c:v>4.2805261391033662</c:v>
                </c:pt>
                <c:pt idx="136">
                  <c:v>4.1393932920316168</c:v>
                </c:pt>
                <c:pt idx="137">
                  <c:v>4.1484939115573596</c:v>
                </c:pt>
                <c:pt idx="138">
                  <c:v>4.2760307626575518</c:v>
                </c:pt>
                <c:pt idx="139">
                  <c:v>4.007672353282266</c:v>
                </c:pt>
                <c:pt idx="140">
                  <c:v>4.2950926236762594</c:v>
                </c:pt>
                <c:pt idx="141">
                  <c:v>4.1283059175389871</c:v>
                </c:pt>
                <c:pt idx="142">
                  <c:v>4.1541062654499958</c:v>
                </c:pt>
                <c:pt idx="143">
                  <c:v>4.1121280556657611</c:v>
                </c:pt>
                <c:pt idx="144">
                  <c:v>4.1106448561052282</c:v>
                </c:pt>
                <c:pt idx="145">
                  <c:v>4.0138340403454693</c:v>
                </c:pt>
                <c:pt idx="146">
                  <c:v>4.0625232703634753</c:v>
                </c:pt>
                <c:pt idx="147">
                  <c:v>4.000082399975585</c:v>
                </c:pt>
                <c:pt idx="148">
                  <c:v>4.1255958738975185</c:v>
                </c:pt>
                <c:pt idx="149">
                  <c:v>4.0459517197180093</c:v>
                </c:pt>
                <c:pt idx="150">
                  <c:v>4.0489272743919189</c:v>
                </c:pt>
                <c:pt idx="151">
                  <c:v>4.2689535203100677</c:v>
                </c:pt>
                <c:pt idx="152">
                  <c:v>4.1675832392345962</c:v>
                </c:pt>
                <c:pt idx="153">
                  <c:v>4.1004821924497206</c:v>
                </c:pt>
                <c:pt idx="154">
                  <c:v>4.2928128910184027</c:v>
                </c:pt>
                <c:pt idx="155">
                  <c:v>4.1948484756004518</c:v>
                </c:pt>
                <c:pt idx="156">
                  <c:v>4.1398236030152287</c:v>
                </c:pt>
                <c:pt idx="157">
                  <c:v>4.1757133701590012</c:v>
                </c:pt>
                <c:pt idx="158">
                  <c:v>4.0929929502243114</c:v>
                </c:pt>
                <c:pt idx="159">
                  <c:v>4.0201055940427866</c:v>
                </c:pt>
                <c:pt idx="160">
                  <c:v>4.2086275826288642</c:v>
                </c:pt>
                <c:pt idx="161">
                  <c:v>4.2799035615100562</c:v>
                </c:pt>
                <c:pt idx="162">
                  <c:v>4.1551408429212318</c:v>
                </c:pt>
                <c:pt idx="163">
                  <c:v>4.2407727286599322</c:v>
                </c:pt>
                <c:pt idx="164">
                  <c:v>4.0908780175176247</c:v>
                </c:pt>
                <c:pt idx="165">
                  <c:v>4.0187322611163667</c:v>
                </c:pt>
                <c:pt idx="166">
                  <c:v>4.0792504654072692</c:v>
                </c:pt>
                <c:pt idx="167">
                  <c:v>4.2940946684163945</c:v>
                </c:pt>
                <c:pt idx="168">
                  <c:v>4.1415540025025175</c:v>
                </c:pt>
                <c:pt idx="169">
                  <c:v>4.2829157383953369</c:v>
                </c:pt>
                <c:pt idx="170">
                  <c:v>4.0471510971404161</c:v>
                </c:pt>
                <c:pt idx="171">
                  <c:v>4.2460371715445415</c:v>
                </c:pt>
                <c:pt idx="172">
                  <c:v>4.0412274544511249</c:v>
                </c:pt>
                <c:pt idx="173">
                  <c:v>4.1355479598376412</c:v>
                </c:pt>
                <c:pt idx="174">
                  <c:v>4.1100131229590744</c:v>
                </c:pt>
                <c:pt idx="175">
                  <c:v>4.0787652211066012</c:v>
                </c:pt>
                <c:pt idx="176">
                  <c:v>4.1835413678395943</c:v>
                </c:pt>
                <c:pt idx="177">
                  <c:v>4.2997436445204018</c:v>
                </c:pt>
                <c:pt idx="178">
                  <c:v>4.0758445997497486</c:v>
                </c:pt>
                <c:pt idx="179">
                  <c:v>4.1781853694265569</c:v>
                </c:pt>
                <c:pt idx="180">
                  <c:v>4.0627338480788602</c:v>
                </c:pt>
                <c:pt idx="181">
                  <c:v>4.0460341196935943</c:v>
                </c:pt>
                <c:pt idx="182">
                  <c:v>4.2969878231147192</c:v>
                </c:pt>
                <c:pt idx="183">
                  <c:v>4.0213782158879363</c:v>
                </c:pt>
                <c:pt idx="184">
                  <c:v>4.2611255226294746</c:v>
                </c:pt>
                <c:pt idx="185">
                  <c:v>4.0799554429761651</c:v>
                </c:pt>
                <c:pt idx="186">
                  <c:v>4.0576067384868919</c:v>
                </c:pt>
                <c:pt idx="187">
                  <c:v>4.1641590624713887</c:v>
                </c:pt>
                <c:pt idx="188">
                  <c:v>4.2366161076693016</c:v>
                </c:pt>
                <c:pt idx="189">
                  <c:v>4.0294717246009704</c:v>
                </c:pt>
                <c:pt idx="190">
                  <c:v>4.161229285561693</c:v>
                </c:pt>
                <c:pt idx="191">
                  <c:v>4.0285378582110054</c:v>
                </c:pt>
                <c:pt idx="192">
                  <c:v>4.0101992858668787</c:v>
                </c:pt>
                <c:pt idx="193">
                  <c:v>4.1325357829523606</c:v>
                </c:pt>
                <c:pt idx="194">
                  <c:v>4.1181890316476943</c:v>
                </c:pt>
                <c:pt idx="195">
                  <c:v>4.1902523880733664</c:v>
                </c:pt>
                <c:pt idx="196">
                  <c:v>4.0534684286019473</c:v>
                </c:pt>
                <c:pt idx="197">
                  <c:v>4.2245307779168062</c:v>
                </c:pt>
                <c:pt idx="198">
                  <c:v>4.1331858272041995</c:v>
                </c:pt>
                <c:pt idx="199">
                  <c:v>4.1662373729667044</c:v>
                </c:pt>
                <c:pt idx="200">
                  <c:v>4.2760856959746087</c:v>
                </c:pt>
                <c:pt idx="201">
                  <c:v>4.225803399761956</c:v>
                </c:pt>
                <c:pt idx="202">
                  <c:v>4.0927274391918695</c:v>
                </c:pt>
                <c:pt idx="203">
                  <c:v>4.1021485030671103</c:v>
                </c:pt>
                <c:pt idx="204">
                  <c:v>4.2132786034730065</c:v>
                </c:pt>
                <c:pt idx="205">
                  <c:v>4.0291879024628434</c:v>
                </c:pt>
                <c:pt idx="206">
                  <c:v>4.0526810510574665</c:v>
                </c:pt>
                <c:pt idx="207">
                  <c:v>4.0598406933805355</c:v>
                </c:pt>
                <c:pt idx="208">
                  <c:v>4.113409833063753</c:v>
                </c:pt>
                <c:pt idx="209">
                  <c:v>4.2874843592638934</c:v>
                </c:pt>
                <c:pt idx="210">
                  <c:v>4.1257240516373184</c:v>
                </c:pt>
                <c:pt idx="211">
                  <c:v>4.2049012726218455</c:v>
                </c:pt>
                <c:pt idx="212">
                  <c:v>4.22539139988403</c:v>
                </c:pt>
                <c:pt idx="213">
                  <c:v>4.2008911404766991</c:v>
                </c:pt>
                <c:pt idx="214">
                  <c:v>4.0689046906949065</c:v>
                </c:pt>
                <c:pt idx="215">
                  <c:v>4.0941007721182894</c:v>
                </c:pt>
                <c:pt idx="216">
                  <c:v>4.0862361522263253</c:v>
                </c:pt>
                <c:pt idx="217">
                  <c:v>4.104629657887509</c:v>
                </c:pt>
                <c:pt idx="218">
                  <c:v>4.0710654011658072</c:v>
                </c:pt>
                <c:pt idx="219">
                  <c:v>4.0629352702414012</c:v>
                </c:pt>
                <c:pt idx="220">
                  <c:v>4.2085360271004362</c:v>
                </c:pt>
                <c:pt idx="221">
                  <c:v>4.1563768425550096</c:v>
                </c:pt>
                <c:pt idx="222">
                  <c:v>4.040421765800958</c:v>
                </c:pt>
                <c:pt idx="223">
                  <c:v>4.2131229590746786</c:v>
                </c:pt>
                <c:pt idx="224">
                  <c:v>4.1679677724539932</c:v>
                </c:pt>
                <c:pt idx="225">
                  <c:v>4.2237342448194832</c:v>
                </c:pt>
                <c:pt idx="226">
                  <c:v>4.0920133060701316</c:v>
                </c:pt>
                <c:pt idx="227">
                  <c:v>4.0000640888698999</c:v>
                </c:pt>
                <c:pt idx="228">
                  <c:v>4.2908078249458299</c:v>
                </c:pt>
                <c:pt idx="229">
                  <c:v>4.0717978453932311</c:v>
                </c:pt>
                <c:pt idx="230">
                  <c:v>4.1352000488296152</c:v>
                </c:pt>
                <c:pt idx="231">
                  <c:v>4.2204016235847037</c:v>
                </c:pt>
                <c:pt idx="232">
                  <c:v>4.0413922544022949</c:v>
                </c:pt>
                <c:pt idx="233">
                  <c:v>4.1506179998168893</c:v>
                </c:pt>
                <c:pt idx="234">
                  <c:v>4.0611865596484265</c:v>
                </c:pt>
                <c:pt idx="235">
                  <c:v>4.1994628742332223</c:v>
                </c:pt>
                <c:pt idx="236">
                  <c:v>4.0096774193548388</c:v>
                </c:pt>
                <c:pt idx="237">
                  <c:v>4.2826960051271099</c:v>
                </c:pt>
                <c:pt idx="238">
                  <c:v>4.2305368205816825</c:v>
                </c:pt>
                <c:pt idx="239">
                  <c:v>4.0788018433179722</c:v>
                </c:pt>
                <c:pt idx="240">
                  <c:v>4.2986907559434799</c:v>
                </c:pt>
                <c:pt idx="241">
                  <c:v>4.1504898220770894</c:v>
                </c:pt>
                <c:pt idx="242">
                  <c:v>4.1606067079683831</c:v>
                </c:pt>
                <c:pt idx="243">
                  <c:v>4.1036774803918581</c:v>
                </c:pt>
                <c:pt idx="244">
                  <c:v>4.1120090334788051</c:v>
                </c:pt>
                <c:pt idx="245">
                  <c:v>4.0839472640156256</c:v>
                </c:pt>
                <c:pt idx="246">
                  <c:v>4.2131229590746786</c:v>
                </c:pt>
                <c:pt idx="247">
                  <c:v>4.2105685598315379</c:v>
                </c:pt>
                <c:pt idx="248">
                  <c:v>4.0413647877437668</c:v>
                </c:pt>
                <c:pt idx="249">
                  <c:v>4.0479384746848961</c:v>
                </c:pt>
                <c:pt idx="250">
                  <c:v>4.281643116550188</c:v>
                </c:pt>
                <c:pt idx="251">
                  <c:v>4.2146427808465834</c:v>
                </c:pt>
                <c:pt idx="252">
                  <c:v>4.1540238654744099</c:v>
                </c:pt>
                <c:pt idx="253">
                  <c:v>4.1298348948637349</c:v>
                </c:pt>
                <c:pt idx="254">
                  <c:v>4.2790429395428324</c:v>
                </c:pt>
                <c:pt idx="255">
                  <c:v>4.2973082674642171</c:v>
                </c:pt>
                <c:pt idx="256">
                  <c:v>4.1803552354503006</c:v>
                </c:pt>
                <c:pt idx="257">
                  <c:v>4.1269234290597243</c:v>
                </c:pt>
                <c:pt idx="258">
                  <c:v>4.0250495925778988</c:v>
                </c:pt>
                <c:pt idx="259">
                  <c:v>4.2936643574327826</c:v>
                </c:pt>
                <c:pt idx="260">
                  <c:v>4.0013183996093629</c:v>
                </c:pt>
                <c:pt idx="261">
                  <c:v>4.0339945677053128</c:v>
                </c:pt>
                <c:pt idx="262">
                  <c:v>4.0337290566728718</c:v>
                </c:pt>
                <c:pt idx="263">
                  <c:v>4.1800164799951167</c:v>
                </c:pt>
                <c:pt idx="264">
                  <c:v>4.1359508041627251</c:v>
                </c:pt>
                <c:pt idx="265">
                  <c:v>4.2307840205084384</c:v>
                </c:pt>
                <c:pt idx="266">
                  <c:v>4.2009735404522841</c:v>
                </c:pt>
                <c:pt idx="267">
                  <c:v>4.2614093447676016</c:v>
                </c:pt>
                <c:pt idx="268">
                  <c:v>4.128873561815241</c:v>
                </c:pt>
                <c:pt idx="269">
                  <c:v>4.169478438673055</c:v>
                </c:pt>
                <c:pt idx="270">
                  <c:v>4.2920163579210788</c:v>
                </c:pt>
                <c:pt idx="271">
                  <c:v>4.1590685750907923</c:v>
                </c:pt>
                <c:pt idx="272">
                  <c:v>4.2377971739860225</c:v>
                </c:pt>
                <c:pt idx="273">
                  <c:v>4.0622211371196633</c:v>
                </c:pt>
                <c:pt idx="274">
                  <c:v>4.128910184026612</c:v>
                </c:pt>
                <c:pt idx="275">
                  <c:v>4.1979430524613175</c:v>
                </c:pt>
                <c:pt idx="276">
                  <c:v>4.121027253028962</c:v>
                </c:pt>
                <c:pt idx="277">
                  <c:v>4.1686452833643601</c:v>
                </c:pt>
                <c:pt idx="278">
                  <c:v>4.0780785546433913</c:v>
                </c:pt>
                <c:pt idx="279">
                  <c:v>4.0941923276467174</c:v>
                </c:pt>
                <c:pt idx="280">
                  <c:v>4.2249519333475751</c:v>
                </c:pt>
                <c:pt idx="281">
                  <c:v>4.0833246864223147</c:v>
                </c:pt>
                <c:pt idx="282">
                  <c:v>4.0377391888180183</c:v>
                </c:pt>
                <c:pt idx="283">
                  <c:v>4.0426923429059727</c:v>
                </c:pt>
                <c:pt idx="284">
                  <c:v>4.1715201269569997</c:v>
                </c:pt>
                <c:pt idx="285">
                  <c:v>4.1232978301339767</c:v>
                </c:pt>
                <c:pt idx="286">
                  <c:v>4.2255012665181431</c:v>
                </c:pt>
                <c:pt idx="287">
                  <c:v>4.0045136875515004</c:v>
                </c:pt>
                <c:pt idx="288">
                  <c:v>4.145811334574419</c:v>
                </c:pt>
                <c:pt idx="289">
                  <c:v>4.015555284279916</c:v>
                </c:pt>
                <c:pt idx="290">
                  <c:v>4.1657338175603504</c:v>
                </c:pt>
                <c:pt idx="291">
                  <c:v>4.1944639423810539</c:v>
                </c:pt>
                <c:pt idx="292">
                  <c:v>4.1834498123111663</c:v>
                </c:pt>
                <c:pt idx="293">
                  <c:v>4.2845728934598837</c:v>
                </c:pt>
                <c:pt idx="294">
                  <c:v>4.0772179326761684</c:v>
                </c:pt>
                <c:pt idx="295">
                  <c:v>4.0685201574755085</c:v>
                </c:pt>
                <c:pt idx="296">
                  <c:v>4.0581652272103028</c:v>
                </c:pt>
                <c:pt idx="297">
                  <c:v>4.0397442548905911</c:v>
                </c:pt>
                <c:pt idx="298">
                  <c:v>4.1605151524399551</c:v>
                </c:pt>
                <c:pt idx="299">
                  <c:v>4.0114169743949706</c:v>
                </c:pt>
                <c:pt idx="300">
                  <c:v>4.0692800683614614</c:v>
                </c:pt>
                <c:pt idx="301">
                  <c:v>4.1629779961546678</c:v>
                </c:pt>
                <c:pt idx="302">
                  <c:v>4.1855555894650109</c:v>
                </c:pt>
                <c:pt idx="303">
                  <c:v>4.024079103976562</c:v>
                </c:pt>
                <c:pt idx="304">
                  <c:v>4.0291879024628434</c:v>
                </c:pt>
                <c:pt idx="305">
                  <c:v>4.1961119418927577</c:v>
                </c:pt>
                <c:pt idx="306">
                  <c:v>4.2790887173070464</c:v>
                </c:pt>
                <c:pt idx="307">
                  <c:v>4.2111362041077918</c:v>
                </c:pt>
                <c:pt idx="308">
                  <c:v>4.0508774071474347</c:v>
                </c:pt>
                <c:pt idx="309">
                  <c:v>4.0284279915768915</c:v>
                </c:pt>
                <c:pt idx="310">
                  <c:v>4.2122074037903987</c:v>
                </c:pt>
                <c:pt idx="311">
                  <c:v>4.0684286019470806</c:v>
                </c:pt>
                <c:pt idx="312">
                  <c:v>4.1354197820978422</c:v>
                </c:pt>
                <c:pt idx="313">
                  <c:v>4.0842219306009095</c:v>
                </c:pt>
                <c:pt idx="314">
                  <c:v>4.1878353221228677</c:v>
                </c:pt>
                <c:pt idx="315">
                  <c:v>4.1705313272499769</c:v>
                </c:pt>
                <c:pt idx="316">
                  <c:v>4.0594561601611376</c:v>
                </c:pt>
                <c:pt idx="317">
                  <c:v>4.0101992858668787</c:v>
                </c:pt>
                <c:pt idx="318">
                  <c:v>4.1282326731162451</c:v>
                </c:pt>
                <c:pt idx="319">
                  <c:v>4.258195745719779</c:v>
                </c:pt>
                <c:pt idx="320">
                  <c:v>4.1627582628864408</c:v>
                </c:pt>
                <c:pt idx="321">
                  <c:v>4.0630542924283581</c:v>
                </c:pt>
                <c:pt idx="322">
                  <c:v>4.1625110629596849</c:v>
                </c:pt>
                <c:pt idx="323">
                  <c:v>4.0259010589922788</c:v>
                </c:pt>
                <c:pt idx="324">
                  <c:v>4.0356242561113316</c:v>
                </c:pt>
                <c:pt idx="325">
                  <c:v>4.0969298379467149</c:v>
                </c:pt>
                <c:pt idx="326">
                  <c:v>4.2140934476760155</c:v>
                </c:pt>
                <c:pt idx="327">
                  <c:v>4.2093600268562881</c:v>
                </c:pt>
                <c:pt idx="328">
                  <c:v>4.2065034943693353</c:v>
                </c:pt>
                <c:pt idx="329">
                  <c:v>4.0509323404644917</c:v>
                </c:pt>
                <c:pt idx="330">
                  <c:v>4.1882564775536366</c:v>
                </c:pt>
                <c:pt idx="331">
                  <c:v>4.0729422894985809</c:v>
                </c:pt>
                <c:pt idx="332">
                  <c:v>4.2293649098178046</c:v>
                </c:pt>
                <c:pt idx="333">
                  <c:v>4.1366466261787771</c:v>
                </c:pt>
                <c:pt idx="334">
                  <c:v>4.1595995971556752</c:v>
                </c:pt>
                <c:pt idx="335">
                  <c:v>4.2972899563585312</c:v>
                </c:pt>
                <c:pt idx="336">
                  <c:v>4.0713034455397201</c:v>
                </c:pt>
                <c:pt idx="337">
                  <c:v>4.1255775627918334</c:v>
                </c:pt>
                <c:pt idx="338">
                  <c:v>4.2595782341990418</c:v>
                </c:pt>
                <c:pt idx="339">
                  <c:v>4.1667043061616873</c:v>
                </c:pt>
                <c:pt idx="340">
                  <c:v>4</c:v>
                </c:pt>
                <c:pt idx="341">
                  <c:v>4.1367381817072051</c:v>
                </c:pt>
                <c:pt idx="342">
                  <c:v>4.2639454329050572</c:v>
                </c:pt>
                <c:pt idx="343">
                  <c:v>4.1567247535630356</c:v>
                </c:pt>
                <c:pt idx="344">
                  <c:v>4.1712179937131868</c:v>
                </c:pt>
                <c:pt idx="345">
                  <c:v>4.2240730002746663</c:v>
                </c:pt>
                <c:pt idx="346">
                  <c:v>4.08033082064272</c:v>
                </c:pt>
                <c:pt idx="347">
                  <c:v>4.0215979491561633</c:v>
                </c:pt>
                <c:pt idx="348">
                  <c:v>4.2162816248054442</c:v>
                </c:pt>
                <c:pt idx="349">
                  <c:v>4.2639912106692712</c:v>
                </c:pt>
                <c:pt idx="350">
                  <c:v>4.2357005523850217</c:v>
                </c:pt>
                <c:pt idx="351">
                  <c:v>4.1817835016937774</c:v>
                </c:pt>
                <c:pt idx="352">
                  <c:v>4.0296365245521413</c:v>
                </c:pt>
                <c:pt idx="353">
                  <c:v>4.1428632465590383</c:v>
                </c:pt>
                <c:pt idx="354">
                  <c:v>4.2638172551652573</c:v>
                </c:pt>
                <c:pt idx="355">
                  <c:v>4.1114413892025512</c:v>
                </c:pt>
                <c:pt idx="356">
                  <c:v>4.2563097018341622</c:v>
                </c:pt>
                <c:pt idx="357">
                  <c:v>4.2445448164311657</c:v>
                </c:pt>
                <c:pt idx="358">
                  <c:v>4.0928006836146125</c:v>
                </c:pt>
                <c:pt idx="359">
                  <c:v>4.0259559923093358</c:v>
                </c:pt>
                <c:pt idx="360">
                  <c:v>4.0793694875942261</c:v>
                </c:pt>
                <c:pt idx="361">
                  <c:v>4.1378002258369699</c:v>
                </c:pt>
                <c:pt idx="362">
                  <c:v>4.2326334421826841</c:v>
                </c:pt>
                <c:pt idx="363">
                  <c:v>4.169414349803156</c:v>
                </c:pt>
                <c:pt idx="364">
                  <c:v>4.1075319681386757</c:v>
                </c:pt>
                <c:pt idx="365">
                  <c:v>4.2639179662465283</c:v>
                </c:pt>
                <c:pt idx="366">
                  <c:v>4.1625843073824278</c:v>
                </c:pt>
                <c:pt idx="367">
                  <c:v>4.1021118808557393</c:v>
                </c:pt>
                <c:pt idx="368">
                  <c:v>4.1625751518295848</c:v>
                </c:pt>
                <c:pt idx="369">
                  <c:v>4.024079103976562</c:v>
                </c:pt>
                <c:pt idx="370">
                  <c:v>4.0187963499862667</c:v>
                </c:pt>
                <c:pt idx="371">
                  <c:v>4.0880672627948851</c:v>
                </c:pt>
                <c:pt idx="372">
                  <c:v>4.0668355357524337</c:v>
                </c:pt>
                <c:pt idx="373">
                  <c:v>4.0670003357036046</c:v>
                </c:pt>
                <c:pt idx="374">
                  <c:v>4.1817377239295634</c:v>
                </c:pt>
                <c:pt idx="375">
                  <c:v>4.0824915311136207</c:v>
                </c:pt>
                <c:pt idx="376">
                  <c:v>4.1307779168065428</c:v>
                </c:pt>
                <c:pt idx="377">
                  <c:v>4.0763023773918885</c:v>
                </c:pt>
                <c:pt idx="378">
                  <c:v>4.2636982329783013</c:v>
                </c:pt>
                <c:pt idx="379">
                  <c:v>4.2193304239020968</c:v>
                </c:pt>
                <c:pt idx="380">
                  <c:v>4.1404278695028536</c:v>
                </c:pt>
                <c:pt idx="381">
                  <c:v>4.1580889309366134</c:v>
                </c:pt>
                <c:pt idx="382">
                  <c:v>4.1963225196081426</c:v>
                </c:pt>
                <c:pt idx="383">
                  <c:v>4.0987151707510607</c:v>
                </c:pt>
                <c:pt idx="384">
                  <c:v>4.1448957792901391</c:v>
                </c:pt>
                <c:pt idx="385">
                  <c:v>4.1284157841731011</c:v>
                </c:pt>
                <c:pt idx="386">
                  <c:v>4.1180791650135804</c:v>
                </c:pt>
                <c:pt idx="387">
                  <c:v>4.1745048371837523</c:v>
                </c:pt>
                <c:pt idx="388">
                  <c:v>4.0439008758812216</c:v>
                </c:pt>
                <c:pt idx="389">
                  <c:v>4.0008148442030089</c:v>
                </c:pt>
                <c:pt idx="390">
                  <c:v>4.2617847224341565</c:v>
                </c:pt>
                <c:pt idx="391">
                  <c:v>4.1417645802179024</c:v>
                </c:pt>
                <c:pt idx="392">
                  <c:v>4.0752220221564377</c:v>
                </c:pt>
                <c:pt idx="393">
                  <c:v>4.1737632374034854</c:v>
                </c:pt>
                <c:pt idx="394">
                  <c:v>4.2420819727164529</c:v>
                </c:pt>
                <c:pt idx="395">
                  <c:v>4.024262215033418</c:v>
                </c:pt>
                <c:pt idx="396">
                  <c:v>4.1022492141483813</c:v>
                </c:pt>
                <c:pt idx="397">
                  <c:v>4.1182073427533803</c:v>
                </c:pt>
                <c:pt idx="398">
                  <c:v>4.1429456465346233</c:v>
                </c:pt>
                <c:pt idx="399">
                  <c:v>4.0620014038514363</c:v>
                </c:pt>
                <c:pt idx="400">
                  <c:v>4.1014252143925294</c:v>
                </c:pt>
                <c:pt idx="401">
                  <c:v>4.0650502029480879</c:v>
                </c:pt>
                <c:pt idx="402">
                  <c:v>4.105206457716605</c:v>
                </c:pt>
                <c:pt idx="403">
                  <c:v>4.298681600390637</c:v>
                </c:pt>
                <c:pt idx="404">
                  <c:v>4.0498062074648278</c:v>
                </c:pt>
                <c:pt idx="405">
                  <c:v>4.2926664021729177</c:v>
                </c:pt>
                <c:pt idx="406">
                  <c:v>4.2140110477004304</c:v>
                </c:pt>
                <c:pt idx="407">
                  <c:v>4.1691946165349281</c:v>
                </c:pt>
                <c:pt idx="408">
                  <c:v>4.1125400555436871</c:v>
                </c:pt>
                <c:pt idx="409">
                  <c:v>4.1143620105594039</c:v>
                </c:pt>
                <c:pt idx="410">
                  <c:v>4.0863460188604392</c:v>
                </c:pt>
                <c:pt idx="411">
                  <c:v>4.1871669667653428</c:v>
                </c:pt>
                <c:pt idx="412">
                  <c:v>4.2303262428662984</c:v>
                </c:pt>
                <c:pt idx="413">
                  <c:v>4.1659443952757345</c:v>
                </c:pt>
                <c:pt idx="414">
                  <c:v>4.2585345011749629</c:v>
                </c:pt>
                <c:pt idx="415">
                  <c:v>4.032419812616352</c:v>
                </c:pt>
                <c:pt idx="416">
                  <c:v>4.0069582201605272</c:v>
                </c:pt>
                <c:pt idx="417">
                  <c:v>4.193163853877377</c:v>
                </c:pt>
                <c:pt idx="418">
                  <c:v>4.273751029999695</c:v>
                </c:pt>
                <c:pt idx="419">
                  <c:v>4.2385296182134464</c:v>
                </c:pt>
                <c:pt idx="420">
                  <c:v>4.096865749076815</c:v>
                </c:pt>
                <c:pt idx="421">
                  <c:v>4.1392101809747608</c:v>
                </c:pt>
                <c:pt idx="422">
                  <c:v>4.0694631794183174</c:v>
                </c:pt>
                <c:pt idx="423">
                  <c:v>4.2802148503067112</c:v>
                </c:pt>
                <c:pt idx="424">
                  <c:v>4.2925107577745907</c:v>
                </c:pt>
                <c:pt idx="425">
                  <c:v>4.032273323770867</c:v>
                </c:pt>
                <c:pt idx="426">
                  <c:v>4.1650379955442975</c:v>
                </c:pt>
                <c:pt idx="427">
                  <c:v>4.2609424115726187</c:v>
                </c:pt>
                <c:pt idx="428">
                  <c:v>4.0119388409070105</c:v>
                </c:pt>
                <c:pt idx="429">
                  <c:v>4.1729850154118475</c:v>
                </c:pt>
                <c:pt idx="430">
                  <c:v>4.0491286965544599</c:v>
                </c:pt>
                <c:pt idx="431">
                  <c:v>4.2004058961760311</c:v>
                </c:pt>
                <c:pt idx="432">
                  <c:v>4.2863216040528584</c:v>
                </c:pt>
                <c:pt idx="433">
                  <c:v>4.1219244972075568</c:v>
                </c:pt>
                <c:pt idx="434">
                  <c:v>4.1672353282265693</c:v>
                </c:pt>
                <c:pt idx="435">
                  <c:v>4.2219763786736655</c:v>
                </c:pt>
                <c:pt idx="436">
                  <c:v>4.0473708304086431</c:v>
                </c:pt>
                <c:pt idx="437">
                  <c:v>4.0871517075106052</c:v>
                </c:pt>
                <c:pt idx="438">
                  <c:v>4.0092104861598559</c:v>
                </c:pt>
                <c:pt idx="439">
                  <c:v>4.1402447584459976</c:v>
                </c:pt>
                <c:pt idx="440">
                  <c:v>4.2149449140903954</c:v>
                </c:pt>
                <c:pt idx="441">
                  <c:v>4.2116855372783597</c:v>
                </c:pt>
                <c:pt idx="442">
                  <c:v>4.09671926023133</c:v>
                </c:pt>
                <c:pt idx="443">
                  <c:v>4.2485366374706262</c:v>
                </c:pt>
                <c:pt idx="444">
                  <c:v>4.2844172490615557</c:v>
                </c:pt>
                <c:pt idx="445">
                  <c:v>4.1609912411877801</c:v>
                </c:pt>
                <c:pt idx="446">
                  <c:v>4.0707815790276802</c:v>
                </c:pt>
                <c:pt idx="447">
                  <c:v>4.0063539536729023</c:v>
                </c:pt>
                <c:pt idx="448">
                  <c:v>4.0142826624347663</c:v>
                </c:pt>
                <c:pt idx="449">
                  <c:v>4.2105227820673239</c:v>
                </c:pt>
                <c:pt idx="450">
                  <c:v>4.0792413098544271</c:v>
                </c:pt>
                <c:pt idx="451">
                  <c:v>4.0269447920163577</c:v>
                </c:pt>
                <c:pt idx="452">
                  <c:v>4.2136448255867185</c:v>
                </c:pt>
                <c:pt idx="453">
                  <c:v>4.2331644642475661</c:v>
                </c:pt>
                <c:pt idx="454">
                  <c:v>4.064290292062136</c:v>
                </c:pt>
                <c:pt idx="455">
                  <c:v>4.1647358623004855</c:v>
                </c:pt>
                <c:pt idx="456">
                  <c:v>4.2296395764030885</c:v>
                </c:pt>
                <c:pt idx="457">
                  <c:v>4.1867641224402599</c:v>
                </c:pt>
                <c:pt idx="458">
                  <c:v>4.249946592608417</c:v>
                </c:pt>
                <c:pt idx="459">
                  <c:v>4.0028656880397957</c:v>
                </c:pt>
                <c:pt idx="460">
                  <c:v>4.2350413525803399</c:v>
                </c:pt>
                <c:pt idx="461">
                  <c:v>4.0016571550645468</c:v>
                </c:pt>
                <c:pt idx="462">
                  <c:v>4.1295602282784509</c:v>
                </c:pt>
                <c:pt idx="463">
                  <c:v>4.2407361064485611</c:v>
                </c:pt>
                <c:pt idx="464">
                  <c:v>4.2156773583178193</c:v>
                </c:pt>
                <c:pt idx="465">
                  <c:v>4.0681264687032686</c:v>
                </c:pt>
                <c:pt idx="466">
                  <c:v>4.153328043458357</c:v>
                </c:pt>
                <c:pt idx="467">
                  <c:v>4.1813806573686945</c:v>
                </c:pt>
                <c:pt idx="468">
                  <c:v>4.1579607531968135</c:v>
                </c:pt>
                <c:pt idx="469">
                  <c:v>4.2239173558763392</c:v>
                </c:pt>
                <c:pt idx="470">
                  <c:v>4.1157719656971956</c:v>
                </c:pt>
                <c:pt idx="471">
                  <c:v>4.0190984832300787</c:v>
                </c:pt>
                <c:pt idx="472">
                  <c:v>4.2364238410596027</c:v>
                </c:pt>
                <c:pt idx="473">
                  <c:v>4.241706595049898</c:v>
                </c:pt>
                <c:pt idx="474">
                  <c:v>4.2432721945860168</c:v>
                </c:pt>
                <c:pt idx="475">
                  <c:v>4.1268868068483533</c:v>
                </c:pt>
                <c:pt idx="476">
                  <c:v>4.1011322367015595</c:v>
                </c:pt>
                <c:pt idx="477">
                  <c:v>4.016672261726737</c:v>
                </c:pt>
                <c:pt idx="478">
                  <c:v>4.1815088351084935</c:v>
                </c:pt>
                <c:pt idx="479">
                  <c:v>4.0439466536454356</c:v>
                </c:pt>
                <c:pt idx="480">
                  <c:v>4.2652912991729481</c:v>
                </c:pt>
                <c:pt idx="481">
                  <c:v>4.0539353617969303</c:v>
                </c:pt>
                <c:pt idx="482">
                  <c:v>4.0830225531785027</c:v>
                </c:pt>
                <c:pt idx="483">
                  <c:v>4.1631977294228948</c:v>
                </c:pt>
                <c:pt idx="484">
                  <c:v>4.1926511429181801</c:v>
                </c:pt>
                <c:pt idx="485">
                  <c:v>4.1560930204168827</c:v>
                </c:pt>
                <c:pt idx="486">
                  <c:v>4.1947019867549669</c:v>
                </c:pt>
                <c:pt idx="487">
                  <c:v>4.1187749870296333</c:v>
                </c:pt>
                <c:pt idx="488">
                  <c:v>4.2850764488662376</c:v>
                </c:pt>
                <c:pt idx="489">
                  <c:v>4.2106784264656518</c:v>
                </c:pt>
                <c:pt idx="490">
                  <c:v>4.145234534745323</c:v>
                </c:pt>
                <c:pt idx="491">
                  <c:v>4.1735068819238865</c:v>
                </c:pt>
                <c:pt idx="492">
                  <c:v>4.2699972533341475</c:v>
                </c:pt>
                <c:pt idx="493">
                  <c:v>4.0776940214239934</c:v>
                </c:pt>
                <c:pt idx="494">
                  <c:v>4.03267616809595</c:v>
                </c:pt>
                <c:pt idx="495">
                  <c:v>4.2064394054994354</c:v>
                </c:pt>
                <c:pt idx="496">
                  <c:v>4.2879329813531903</c:v>
                </c:pt>
                <c:pt idx="497">
                  <c:v>4.0771172215948974</c:v>
                </c:pt>
                <c:pt idx="498">
                  <c:v>4.0119022186956386</c:v>
                </c:pt>
                <c:pt idx="499">
                  <c:v>4.2003418073061312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A-48FE-8B86-7B0BDFF3BEB3}"/>
            </c:ext>
          </c:extLst>
        </c:ser>
        <c:ser>
          <c:idx val="4"/>
          <c:order val="4"/>
          <c:tx>
            <c:v>Group 1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info.'!$N$13,'Dot plot info.'!$N$13)</c:f>
              <c:numCache>
                <c:formatCode>0.00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4A-48FE-8B86-7B0BDFF3BEB3}"/>
            </c:ext>
          </c:extLst>
        </c:ser>
        <c:ser>
          <c:idx val="5"/>
          <c:order val="5"/>
          <c:tx>
            <c:v>Group 1 median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('Dot plot info.'!$N$10,'Dot plot info.'!$N$10)</c:f>
              <c:numCache>
                <c:formatCode>0.00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4A-48FE-8B86-7B0BDFF3BEB3}"/>
            </c:ext>
          </c:extLst>
        </c:ser>
        <c:ser>
          <c:idx val="6"/>
          <c:order val="6"/>
          <c:tx>
            <c:v>Group 2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info.'!$O$13,'Dot plot info.'!$O$13)</c:f>
              <c:numCache>
                <c:formatCode>0.00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'Dot plot info.'!$O$23:$O$24</c:f>
              <c:numCache>
                <c:formatCode>General</c:formatCode>
                <c:ptCount val="2"/>
                <c:pt idx="0">
                  <c:v>1.65</c:v>
                </c:pt>
                <c:pt idx="1">
                  <c:v>2.35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4A-48FE-8B86-7B0BDFF3BEB3}"/>
            </c:ext>
          </c:extLst>
        </c:ser>
        <c:ser>
          <c:idx val="7"/>
          <c:order val="7"/>
          <c:tx>
            <c:v>Group 2 Median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('Dot plot info.'!$O$10,'Dot plot info.'!$O$10)</c:f>
              <c:numCache>
                <c:formatCode>0.00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'Dot plot info.'!$O$23:$O$24</c:f>
              <c:numCache>
                <c:formatCode>General</c:formatCode>
                <c:ptCount val="2"/>
                <c:pt idx="0">
                  <c:v>1.65</c:v>
                </c:pt>
                <c:pt idx="1">
                  <c:v>2.35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4A-48FE-8B86-7B0BDFF3BEB3}"/>
            </c:ext>
          </c:extLst>
        </c:ser>
        <c:ser>
          <c:idx val="8"/>
          <c:order val="8"/>
          <c:tx>
            <c:v>Group 3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info.'!$P$13,'Dot plot info.'!$P$13)</c:f>
              <c:numCache>
                <c:formatCode>0.00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'Dot plot info.'!$P$23:$P$24</c:f>
              <c:numCache>
                <c:formatCode>General</c:formatCode>
                <c:ptCount val="2"/>
                <c:pt idx="0">
                  <c:v>2.65</c:v>
                </c:pt>
                <c:pt idx="1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4A-48FE-8B86-7B0BDFF3BEB3}"/>
            </c:ext>
          </c:extLst>
        </c:ser>
        <c:ser>
          <c:idx val="9"/>
          <c:order val="9"/>
          <c:tx>
            <c:v>Group 3 Median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('Dot plot info.'!$P$10,'Dot plot info.'!$P$10)</c:f>
              <c:numCache>
                <c:formatCode>0.00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'Dot plot info.'!$P$23:$P$24</c:f>
              <c:numCache>
                <c:formatCode>General</c:formatCode>
                <c:ptCount val="2"/>
                <c:pt idx="0">
                  <c:v>2.65</c:v>
                </c:pt>
                <c:pt idx="1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4A-48FE-8B86-7B0BDFF3BEB3}"/>
            </c:ext>
          </c:extLst>
        </c:ser>
        <c:ser>
          <c:idx val="10"/>
          <c:order val="10"/>
          <c:tx>
            <c:v>Group 4 Mean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('Dot plot info.'!$Q$13,'Dot plot info.'!$Q$13)</c:f>
              <c:numCache>
                <c:formatCode>0.00</c:formatCode>
                <c:ptCount val="2"/>
                <c:pt idx="0">
                  <c:v>27</c:v>
                </c:pt>
                <c:pt idx="1">
                  <c:v>27</c:v>
                </c:pt>
              </c:numCache>
            </c:numRef>
          </c:xVal>
          <c:yVal>
            <c:numRef>
              <c:f>'Dot plot info.'!$Q$23:$Q$24</c:f>
              <c:numCache>
                <c:formatCode>General</c:formatCode>
                <c:ptCount val="2"/>
                <c:pt idx="0">
                  <c:v>3.65</c:v>
                </c:pt>
                <c:pt idx="1">
                  <c:v>4.3499999999999996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34A-48FE-8B86-7B0BDFF3BEB3}"/>
            </c:ext>
          </c:extLst>
        </c:ser>
        <c:ser>
          <c:idx val="11"/>
          <c:order val="11"/>
          <c:tx>
            <c:v>Group 4 Median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('Dot plot info.'!$Q$10,'Dot plot info.'!$Q$10)</c:f>
              <c:numCache>
                <c:formatCode>0.00</c:formatCode>
                <c:ptCount val="2"/>
                <c:pt idx="0">
                  <c:v>27</c:v>
                </c:pt>
                <c:pt idx="1">
                  <c:v>27</c:v>
                </c:pt>
              </c:numCache>
            </c:numRef>
          </c:xVal>
          <c:yVal>
            <c:numRef>
              <c:f>'Dot plot info.'!$Q$23:$Q$24</c:f>
              <c:numCache>
                <c:formatCode>General</c:formatCode>
                <c:ptCount val="2"/>
                <c:pt idx="0">
                  <c:v>3.65</c:v>
                </c:pt>
                <c:pt idx="1">
                  <c:v>4.3499999999999996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34A-48FE-8B86-7B0BDFF3BEB3}"/>
            </c:ext>
          </c:extLst>
        </c:ser>
        <c:ser>
          <c:idx val="12"/>
          <c:order val="12"/>
          <c:tx>
            <c:v>Group 1 mean-2S</c:v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('Dot plot info.'!$N$15,'Dot plot info.'!$N$15)</c:f>
              <c:numCache>
                <c:formatCode>0.00</c:formatCode>
                <c:ptCount val="2"/>
                <c:pt idx="0">
                  <c:v>6.5147186257614305</c:v>
                </c:pt>
                <c:pt idx="1">
                  <c:v>6.5147186257614305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34A-48FE-8B86-7B0BDFF3BEB3}"/>
            </c:ext>
          </c:extLst>
        </c:ser>
        <c:ser>
          <c:idx val="13"/>
          <c:order val="13"/>
          <c:tx>
            <c:v>Group 1 mean+2S</c:v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('Dot plot info.'!$N$16,'Dot plot info.'!$N$16)</c:f>
              <c:numCache>
                <c:formatCode>0.00</c:formatCode>
                <c:ptCount val="2"/>
                <c:pt idx="0">
                  <c:v>23.485281374238568</c:v>
                </c:pt>
                <c:pt idx="1">
                  <c:v>23.485281374238568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34A-48FE-8B86-7B0BDFF3BEB3}"/>
            </c:ext>
          </c:extLst>
        </c:ser>
        <c:ser>
          <c:idx val="14"/>
          <c:order val="14"/>
          <c:tx>
            <c:v>Group 1 mean -3S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('Dot plot info.'!$N$17,'Dot plot info.'!$N$17)</c:f>
              <c:numCache>
                <c:formatCode>0.00</c:formatCode>
                <c:ptCount val="2"/>
                <c:pt idx="0">
                  <c:v>2.2720779386421448</c:v>
                </c:pt>
                <c:pt idx="1">
                  <c:v>2.2720779386421448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34A-48FE-8B86-7B0BDFF3BEB3}"/>
            </c:ext>
          </c:extLst>
        </c:ser>
        <c:ser>
          <c:idx val="15"/>
          <c:order val="15"/>
          <c:tx>
            <c:v>Group 1 mean+3S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('Dot plot info.'!$N$18,'Dot plot info.'!$N$18)</c:f>
              <c:numCache>
                <c:formatCode>0.00</c:formatCode>
                <c:ptCount val="2"/>
                <c:pt idx="0">
                  <c:v>27.727922061357855</c:v>
                </c:pt>
                <c:pt idx="1">
                  <c:v>27.727922061357855</c:v>
                </c:pt>
              </c:numCache>
            </c:numRef>
          </c:xVal>
          <c:yVal>
            <c:numRef>
              <c:f>'Dot plot info.'!$N$23:$N$24</c:f>
              <c:numCache>
                <c:formatCode>General</c:formatCode>
                <c:ptCount val="2"/>
                <c:pt idx="0">
                  <c:v>0.65</c:v>
                </c:pt>
                <c:pt idx="1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34A-48FE-8B86-7B0BDFF3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733231"/>
        <c:axId val="1"/>
      </c:scatterChart>
      <c:valAx>
        <c:axId val="2033733231"/>
        <c:scaling>
          <c:orientation val="minMax"/>
          <c:min val="-2"/>
        </c:scaling>
        <c:delete val="0"/>
        <c:axPos val="b"/>
        <c:majorGridlines>
          <c:spPr>
            <a:ln w="25400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 Values</a:t>
                </a:r>
              </a:p>
            </c:rich>
          </c:tx>
          <c:layout>
            <c:manualLayout>
              <c:xMode val="edge"/>
              <c:yMode val="edge"/>
              <c:x val="0.48788927335640137"/>
              <c:y val="0.92083727034120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12700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FF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3733231"/>
        <c:crosses val="autoZero"/>
        <c:crossBetween val="midCat"/>
        <c:majorUnit val="1"/>
        <c:minorUnit val="0.2"/>
      </c:valAx>
      <c:spPr>
        <a:solidFill>
          <a:srgbClr val="CCFFCC"/>
        </a:solidFill>
        <a:ln w="25400">
          <a:solidFill>
            <a:srgbClr val="0000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213360</xdr:colOff>
      <xdr:row>9</xdr:row>
      <xdr:rowOff>30480</xdr:rowOff>
    </xdr:from>
    <xdr:to>
      <xdr:col>33</xdr:col>
      <xdr:colOff>464820</xdr:colOff>
      <xdr:row>28</xdr:row>
      <xdr:rowOff>15240</xdr:rowOff>
    </xdr:to>
    <xdr:graphicFrame macro="">
      <xdr:nvGraphicFramePr>
        <xdr:cNvPr id="2084" name="Chart 5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28575</xdr:rowOff>
    </xdr:from>
    <xdr:to>
      <xdr:col>12</xdr:col>
      <xdr:colOff>28575</xdr:colOff>
      <xdr:row>5</xdr:row>
      <xdr:rowOff>49547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85725" y="28575"/>
          <a:ext cx="8372475" cy="828675"/>
        </a:xfrm>
        <a:prstGeom prst="rect">
          <a:avLst/>
        </a:prstGeom>
        <a:solidFill>
          <a:srgbClr val="CCFFCC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Wheaties Cereal Example</a:t>
          </a:r>
        </a:p>
        <a:p>
          <a:pPr algn="l" rtl="0">
            <a:lnSpc>
              <a:spcPts val="8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Purpose:  The user can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add</a:t>
          </a: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values to each data value in a particular treatment. All of the calculations and the plot will automatically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             update themselves. This allows the user to see the effect of separation or no separation betwen the treatment means.  </a:t>
          </a: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  </a:t>
          </a: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24</xdr:row>
          <xdr:rowOff>7620</xdr:rowOff>
        </xdr:from>
        <xdr:to>
          <xdr:col>1</xdr:col>
          <xdr:colOff>788673</xdr:colOff>
          <xdr:row>24</xdr:row>
          <xdr:rowOff>152400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30</xdr:row>
          <xdr:rowOff>15240</xdr:rowOff>
        </xdr:from>
        <xdr:to>
          <xdr:col>1</xdr:col>
          <xdr:colOff>1343982</xdr:colOff>
          <xdr:row>30</xdr:row>
          <xdr:rowOff>239082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45720</xdr:colOff>
      <xdr:row>7</xdr:row>
      <xdr:rowOff>91440</xdr:rowOff>
    </xdr:from>
    <xdr:to>
      <xdr:col>12</xdr:col>
      <xdr:colOff>487680</xdr:colOff>
      <xdr:row>27</xdr:row>
      <xdr:rowOff>152400</xdr:rowOff>
    </xdr:to>
    <xdr:graphicFrame macro="">
      <xdr:nvGraphicFramePr>
        <xdr:cNvPr id="2086" name="Chart 10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0.01214</cdr:x>
      <cdr:y>0.62325</cdr:y>
    </cdr:from>
    <cdr:to>
      <cdr:x>0.23338</cdr:x>
      <cdr:y>0.69424</cdr:y>
    </cdr:to>
    <cdr:sp macro="" textlink="">
      <cdr:nvSpPr>
        <cdr:cNvPr id="819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156358"/>
          <a:ext cx="866323" cy="247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1</a:t>
          </a:r>
        </a:p>
      </cdr:txBody>
    </cdr:sp>
  </cdr:relSizeAnchor>
  <cdr:relSizeAnchor xmlns:cdr="http://schemas.openxmlformats.org/drawingml/2006/chartDrawing">
    <cdr:from>
      <cdr:x>0.01214</cdr:x>
      <cdr:y>0.23892</cdr:y>
    </cdr:from>
    <cdr:to>
      <cdr:x>0.24045</cdr:x>
      <cdr:y>0.33737</cdr:y>
    </cdr:to>
    <cdr:sp macro="" textlink="">
      <cdr:nvSpPr>
        <cdr:cNvPr id="81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21106"/>
          <a:ext cx="895040" cy="342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4</a:t>
          </a:r>
        </a:p>
      </cdr:txBody>
    </cdr:sp>
  </cdr:relSizeAnchor>
  <cdr:relSizeAnchor xmlns:cdr="http://schemas.openxmlformats.org/drawingml/2006/chartDrawing">
    <cdr:from>
      <cdr:x>0.01214</cdr:x>
      <cdr:y>0.36192</cdr:y>
    </cdr:from>
    <cdr:to>
      <cdr:x>0.24021</cdr:x>
      <cdr:y>0.46135</cdr:y>
    </cdr:to>
    <cdr:sp macro="" textlink="">
      <cdr:nvSpPr>
        <cdr:cNvPr id="819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251102"/>
          <a:ext cx="895040" cy="342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3</a:t>
          </a:r>
        </a:p>
      </cdr:txBody>
    </cdr:sp>
  </cdr:relSizeAnchor>
  <cdr:relSizeAnchor xmlns:cdr="http://schemas.openxmlformats.org/drawingml/2006/chartDrawing">
    <cdr:from>
      <cdr:x>0.01214</cdr:x>
      <cdr:y>0.47642</cdr:y>
    </cdr:from>
    <cdr:to>
      <cdr:x>0.25753</cdr:x>
      <cdr:y>0.55251</cdr:y>
    </cdr:to>
    <cdr:sp macro="" textlink="">
      <cdr:nvSpPr>
        <cdr:cNvPr id="819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646733"/>
          <a:ext cx="962049" cy="266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0.01552</cdr:x>
      <cdr:y>0.57232</cdr:y>
    </cdr:from>
    <cdr:to>
      <cdr:x>0.20897</cdr:x>
      <cdr:y>0.67095</cdr:y>
    </cdr:to>
    <cdr:sp macro="" textlink="">
      <cdr:nvSpPr>
        <cdr:cNvPr id="91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31" y="2080570"/>
          <a:ext cx="857250" cy="361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1</a:t>
          </a:r>
        </a:p>
      </cdr:txBody>
    </cdr:sp>
  </cdr:relSizeAnchor>
  <cdr:relSizeAnchor xmlns:cdr="http://schemas.openxmlformats.org/drawingml/2006/chartDrawing">
    <cdr:from>
      <cdr:x>0.01087</cdr:x>
      <cdr:y>0.24963</cdr:y>
    </cdr:from>
    <cdr:to>
      <cdr:x>0.22976</cdr:x>
      <cdr:y>0.31977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92872"/>
          <a:ext cx="971907" cy="256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4</a:t>
          </a:r>
        </a:p>
      </cdr:txBody>
    </cdr:sp>
  </cdr:relSizeAnchor>
  <cdr:relSizeAnchor xmlns:cdr="http://schemas.openxmlformats.org/drawingml/2006/chartDrawing">
    <cdr:from>
      <cdr:x>0.01601</cdr:x>
      <cdr:y>0.36142</cdr:y>
    </cdr:from>
    <cdr:to>
      <cdr:x>0.23514</cdr:x>
      <cdr:y>0.43886</cdr:y>
    </cdr:to>
    <cdr:sp macro="" textlink="">
      <cdr:nvSpPr>
        <cdr:cNvPr id="911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74" y="1303135"/>
          <a:ext cx="971908" cy="285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3</a:t>
          </a:r>
        </a:p>
      </cdr:txBody>
    </cdr:sp>
  </cdr:relSizeAnchor>
  <cdr:relSizeAnchor xmlns:cdr="http://schemas.openxmlformats.org/drawingml/2006/chartDrawing">
    <cdr:from>
      <cdr:x>0.01087</cdr:x>
      <cdr:y>0.4581</cdr:y>
    </cdr:from>
    <cdr:to>
      <cdr:x>0.20848</cdr:x>
      <cdr:y>0.55625</cdr:y>
    </cdr:to>
    <cdr:sp macro="" textlink="">
      <cdr:nvSpPr>
        <cdr:cNvPr id="911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659534"/>
          <a:ext cx="876538" cy="361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Design 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5</xdr:col>
      <xdr:colOff>878233</xdr:colOff>
      <xdr:row>2</xdr:row>
      <xdr:rowOff>202032</xdr:rowOff>
    </xdr:to>
    <xdr:sp macro="" textlink="">
      <xdr:nvSpPr>
        <xdr:cNvPr id="107521" name="Text Box 1">
          <a:extLst>
            <a:ext uri="{FF2B5EF4-FFF2-40B4-BE49-F238E27FC236}">
              <a16:creationId xmlns:a16="http://schemas.microsoft.com/office/drawing/2014/main" id="{00000000-0008-0000-0300-000001A40100}"/>
            </a:ext>
          </a:extLst>
        </xdr:cNvPr>
        <xdr:cNvSpPr txBox="1">
          <a:spLocks noChangeArrowheads="1"/>
        </xdr:cNvSpPr>
      </xdr:nvSpPr>
      <xdr:spPr bwMode="auto">
        <a:xfrm>
          <a:off x="104775" y="238125"/>
          <a:ext cx="41433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Calculates the C.I. for the treatments i and j in the Bonferroni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multiple comparison procedure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6</xdr:row>
          <xdr:rowOff>7620</xdr:rowOff>
        </xdr:from>
        <xdr:to>
          <xdr:col>1</xdr:col>
          <xdr:colOff>350520</xdr:colOff>
          <xdr:row>6</xdr:row>
          <xdr:rowOff>228600</xdr:rowOff>
        </xdr:to>
        <xdr:sp macro="" textlink="">
          <xdr:nvSpPr>
            <xdr:cNvPr id="107522" name="Object 2" hidden="1">
              <a:extLst>
                <a:ext uri="{63B3BB69-23CF-44E3-9099-C40C66FF867C}">
                  <a14:compatExt spid="_x0000_s107522"/>
                </a:ext>
                <a:ext uri="{FF2B5EF4-FFF2-40B4-BE49-F238E27FC236}">
                  <a16:creationId xmlns:a16="http://schemas.microsoft.com/office/drawing/2014/main" id="{00000000-0008-0000-0300-00000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7</xdr:row>
          <xdr:rowOff>30480</xdr:rowOff>
        </xdr:from>
        <xdr:to>
          <xdr:col>1</xdr:col>
          <xdr:colOff>381000</xdr:colOff>
          <xdr:row>7</xdr:row>
          <xdr:rowOff>266700</xdr:rowOff>
        </xdr:to>
        <xdr:sp macro="" textlink="">
          <xdr:nvSpPr>
            <xdr:cNvPr id="107523" name="Object 3" hidden="1">
              <a:extLst>
                <a:ext uri="{63B3BB69-23CF-44E3-9099-C40C66FF867C}">
                  <a14:compatExt spid="_x0000_s107523"/>
                </a:ext>
                <a:ext uri="{FF2B5EF4-FFF2-40B4-BE49-F238E27FC236}">
                  <a16:creationId xmlns:a16="http://schemas.microsoft.com/office/drawing/2014/main" id="{00000000-0008-0000-0300-00000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6</xdr:row>
          <xdr:rowOff>30480</xdr:rowOff>
        </xdr:from>
        <xdr:to>
          <xdr:col>4</xdr:col>
          <xdr:colOff>822960</xdr:colOff>
          <xdr:row>7</xdr:row>
          <xdr:rowOff>0</xdr:rowOff>
        </xdr:to>
        <xdr:sp macro="" textlink="">
          <xdr:nvSpPr>
            <xdr:cNvPr id="107525" name="Object 5" hidden="1">
              <a:extLst>
                <a:ext uri="{63B3BB69-23CF-44E3-9099-C40C66FF867C}">
                  <a14:compatExt spid="_x0000_s107525"/>
                </a:ext>
                <a:ext uri="{FF2B5EF4-FFF2-40B4-BE49-F238E27FC236}">
                  <a16:creationId xmlns:a16="http://schemas.microsoft.com/office/drawing/2014/main" id="{00000000-0008-0000-0300-00000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</xdr:colOff>
      <xdr:row>1</xdr:row>
      <xdr:rowOff>0</xdr:rowOff>
    </xdr:from>
    <xdr:to>
      <xdr:col>4</xdr:col>
      <xdr:colOff>577203</xdr:colOff>
      <xdr:row>4</xdr:row>
      <xdr:rowOff>160020</xdr:rowOff>
    </xdr:to>
    <xdr:sp macro="" textlink="">
      <xdr:nvSpPr>
        <xdr:cNvPr id="70657" name="Text Box 1">
          <a:extLst>
            <a:ext uri="{FF2B5EF4-FFF2-40B4-BE49-F238E27FC236}">
              <a16:creationId xmlns:a16="http://schemas.microsoft.com/office/drawing/2014/main" id="{00000000-0008-0000-0400-000001140100}"/>
            </a:ext>
          </a:extLst>
        </xdr:cNvPr>
        <xdr:cNvSpPr txBox="1">
          <a:spLocks noChangeArrowheads="1"/>
        </xdr:cNvSpPr>
      </xdr:nvSpPr>
      <xdr:spPr bwMode="auto">
        <a:xfrm>
          <a:off x="342900" y="161925"/>
          <a:ext cx="2390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Uniform(0,0.3) data to use for jittering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85725</xdr:colOff>
      <xdr:row>1</xdr:row>
      <xdr:rowOff>0</xdr:rowOff>
    </xdr:from>
    <xdr:to>
      <xdr:col>10</xdr:col>
      <xdr:colOff>561975</xdr:colOff>
      <xdr:row>4</xdr:row>
      <xdr:rowOff>160020</xdr:rowOff>
    </xdr:to>
    <xdr:sp macro="" textlink="">
      <xdr:nvSpPr>
        <xdr:cNvPr id="70658" name="Text Box 2">
          <a:extLst>
            <a:ext uri="{FF2B5EF4-FFF2-40B4-BE49-F238E27FC236}">
              <a16:creationId xmlns:a16="http://schemas.microsoft.com/office/drawing/2014/main" id="{00000000-0008-0000-0400-000002140100}"/>
            </a:ext>
          </a:extLst>
        </xdr:cNvPr>
        <xdr:cNvSpPr txBox="1">
          <a:spLocks noChangeArrowheads="1"/>
        </xdr:cNvSpPr>
      </xdr:nvSpPr>
      <xdr:spPr bwMode="auto">
        <a:xfrm>
          <a:off x="4114800" y="161925"/>
          <a:ext cx="23050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Group + Uniform (0,0.3)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180975</xdr:colOff>
      <xdr:row>0</xdr:row>
      <xdr:rowOff>76200</xdr:rowOff>
    </xdr:from>
    <xdr:to>
      <xdr:col>16</xdr:col>
      <xdr:colOff>552450</xdr:colOff>
      <xdr:row>4</xdr:row>
      <xdr:rowOff>66675</xdr:rowOff>
    </xdr:to>
    <xdr:sp macro="" textlink="">
      <xdr:nvSpPr>
        <xdr:cNvPr id="70659" name="Text Box 3">
          <a:extLst>
            <a:ext uri="{FF2B5EF4-FFF2-40B4-BE49-F238E27FC236}">
              <a16:creationId xmlns:a16="http://schemas.microsoft.com/office/drawing/2014/main" id="{00000000-0008-0000-0400-000003140100}"/>
            </a:ext>
          </a:extLst>
        </xdr:cNvPr>
        <xdr:cNvSpPr txBox="1">
          <a:spLocks noChangeArrowheads="1"/>
        </xdr:cNvSpPr>
      </xdr:nvSpPr>
      <xdr:spPr bwMode="auto">
        <a:xfrm>
          <a:off x="7258050" y="76200"/>
          <a:ext cx="29146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Summary statistics for dot plot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28</xdr:col>
      <xdr:colOff>22860</xdr:colOff>
      <xdr:row>19</xdr:row>
      <xdr:rowOff>22860</xdr:rowOff>
    </xdr:to>
    <xdr:graphicFrame macro="">
      <xdr:nvGraphicFramePr>
        <xdr:cNvPr id="70705" name="Chart 4">
          <a:extLst>
            <a:ext uri="{FF2B5EF4-FFF2-40B4-BE49-F238E27FC236}">
              <a16:creationId xmlns:a16="http://schemas.microsoft.com/office/drawing/2014/main" id="{00000000-0008-0000-0400-00003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428625</xdr:colOff>
      <xdr:row>0</xdr:row>
      <xdr:rowOff>47625</xdr:rowOff>
    </xdr:from>
    <xdr:to>
      <xdr:col>24</xdr:col>
      <xdr:colOff>295275</xdr:colOff>
      <xdr:row>4</xdr:row>
      <xdr:rowOff>38100</xdr:rowOff>
    </xdr:to>
    <xdr:sp macro="" textlink="">
      <xdr:nvSpPr>
        <xdr:cNvPr id="70661" name="Text Box 5">
          <a:extLst>
            <a:ext uri="{FF2B5EF4-FFF2-40B4-BE49-F238E27FC236}">
              <a16:creationId xmlns:a16="http://schemas.microsoft.com/office/drawing/2014/main" id="{00000000-0008-0000-0400-000005140100}"/>
            </a:ext>
          </a:extLst>
        </xdr:cNvPr>
        <xdr:cNvSpPr txBox="1">
          <a:spLocks noChangeArrowheads="1"/>
        </xdr:cNvSpPr>
      </xdr:nvSpPr>
      <xdr:spPr bwMode="auto">
        <a:xfrm>
          <a:off x="11877675" y="47625"/>
          <a:ext cx="29146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Dot plot with mean+-2S and mean +-3S lines for group 1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0.01183</cdr:x>
      <cdr:y>0.71423</cdr:y>
    </cdr:from>
    <cdr:to>
      <cdr:x>0.1074</cdr:x>
      <cdr:y>0.80122</cdr:y>
    </cdr:to>
    <cdr:sp macro="" textlink="">
      <cdr:nvSpPr>
        <cdr:cNvPr id="829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69" y="1646549"/>
          <a:ext cx="543327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Group 1</a:t>
          </a:r>
        </a:p>
      </cdr:txBody>
    </cdr:sp>
  </cdr:relSizeAnchor>
  <cdr:relSizeAnchor xmlns:cdr="http://schemas.openxmlformats.org/drawingml/2006/chartDrawing">
    <cdr:from>
      <cdr:x>0.00864</cdr:x>
      <cdr:y>0.24911</cdr:y>
    </cdr:from>
    <cdr:to>
      <cdr:x>0.10371</cdr:x>
      <cdr:y>0.33609</cdr:y>
    </cdr:to>
    <cdr:sp macro="" textlink="">
      <cdr:nvSpPr>
        <cdr:cNvPr id="829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76666"/>
          <a:ext cx="543327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Group 4</a:t>
          </a:r>
        </a:p>
      </cdr:txBody>
    </cdr:sp>
  </cdr:relSizeAnchor>
  <cdr:relSizeAnchor xmlns:cdr="http://schemas.openxmlformats.org/drawingml/2006/chartDrawing">
    <cdr:from>
      <cdr:x>0.00864</cdr:x>
      <cdr:y>0.40319</cdr:y>
    </cdr:from>
    <cdr:to>
      <cdr:x>0.10371</cdr:x>
      <cdr:y>0.49089</cdr:y>
    </cdr:to>
    <cdr:sp macro="" textlink="">
      <cdr:nvSpPr>
        <cdr:cNvPr id="829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932010"/>
          <a:ext cx="543327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Group 3</a:t>
          </a:r>
        </a:p>
      </cdr:txBody>
    </cdr:sp>
  </cdr:relSizeAnchor>
  <cdr:relSizeAnchor xmlns:cdr="http://schemas.openxmlformats.org/drawingml/2006/chartDrawing">
    <cdr:from>
      <cdr:x>0.00864</cdr:x>
      <cdr:y>0.56734</cdr:y>
    </cdr:from>
    <cdr:to>
      <cdr:x>0.10371</cdr:x>
      <cdr:y>0.65504</cdr:y>
    </cdr:to>
    <cdr:sp macro="" textlink="">
      <cdr:nvSpPr>
        <cdr:cNvPr id="829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09907"/>
          <a:ext cx="543327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Group 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drawing" Target="../drawings/drawing4.x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10" Type="http://schemas.openxmlformats.org/officeDocument/2006/relationships/image" Target="../media/image5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tabSelected="1" topLeftCell="A7" zoomScaleNormal="100" workbookViewId="0">
      <selection activeCell="F19" sqref="F19"/>
    </sheetView>
  </sheetViews>
  <sheetFormatPr defaultRowHeight="13.2" x14ac:dyDescent="0.25"/>
  <cols>
    <col min="1" max="1" width="3.6640625" style="1" customWidth="1"/>
    <col min="2" max="2" width="22.109375" customWidth="1"/>
    <col min="3" max="3" width="14.109375" customWidth="1"/>
    <col min="10" max="10" width="13.33203125" customWidth="1"/>
    <col min="18" max="18" width="9.109375" style="3" customWidth="1"/>
  </cols>
  <sheetData>
    <row r="1" spans="2:18" ht="12" customHeight="1" x14ac:dyDescent="0.25"/>
    <row r="2" spans="2:18" ht="14.25" customHeight="1" x14ac:dyDescent="0.3">
      <c r="B2" s="8"/>
      <c r="C2" s="9"/>
      <c r="D2" s="9"/>
      <c r="E2" s="9"/>
      <c r="F2" s="9"/>
      <c r="G2" s="9"/>
      <c r="H2" s="9"/>
      <c r="I2" s="9"/>
      <c r="J2" s="9"/>
    </row>
    <row r="3" spans="2:18" x14ac:dyDescent="0.25">
      <c r="B3" s="9"/>
      <c r="C3" s="9"/>
      <c r="D3" s="9"/>
      <c r="E3" s="9"/>
      <c r="F3" s="9"/>
      <c r="G3" s="9"/>
      <c r="H3" s="9"/>
      <c r="I3" s="9"/>
      <c r="J3" s="9"/>
    </row>
    <row r="4" spans="2:18" x14ac:dyDescent="0.25">
      <c r="B4" s="9"/>
      <c r="C4" s="9"/>
      <c r="D4" s="9"/>
      <c r="E4" s="9"/>
      <c r="F4" s="9"/>
      <c r="G4" s="9"/>
      <c r="H4" s="9"/>
      <c r="I4" s="9"/>
      <c r="J4" s="9"/>
    </row>
    <row r="5" spans="2:18" ht="11.25" customHeight="1" x14ac:dyDescent="0.25">
      <c r="B5" s="10"/>
      <c r="C5" s="9"/>
      <c r="D5" s="9"/>
      <c r="E5" s="9"/>
      <c r="F5" s="9"/>
      <c r="G5" s="9"/>
      <c r="H5" s="9"/>
      <c r="I5" s="9"/>
      <c r="J5" s="9"/>
    </row>
    <row r="6" spans="2:18" ht="13.5" customHeight="1" x14ac:dyDescent="0.25">
      <c r="B6" s="9"/>
      <c r="C6" s="9"/>
      <c r="D6" s="9"/>
      <c r="E6" s="9"/>
      <c r="F6" s="9"/>
      <c r="G6" s="9"/>
      <c r="H6" s="9"/>
      <c r="I6" s="9"/>
      <c r="J6" s="9"/>
    </row>
    <row r="7" spans="2:18" x14ac:dyDescent="0.25">
      <c r="B7" s="1"/>
      <c r="C7" s="1"/>
      <c r="D7" s="1"/>
      <c r="E7" s="1"/>
      <c r="F7" s="1"/>
      <c r="G7" s="1"/>
      <c r="H7" s="1"/>
    </row>
    <row r="8" spans="2:18" x14ac:dyDescent="0.25">
      <c r="B8" s="1"/>
      <c r="C8" s="1"/>
      <c r="D8" s="1"/>
      <c r="E8" s="1"/>
      <c r="F8" s="1"/>
      <c r="G8" s="1"/>
      <c r="H8" s="1"/>
    </row>
    <row r="9" spans="2:18" ht="13.8" thickBot="1" x14ac:dyDescent="0.3">
      <c r="B9" s="1"/>
      <c r="C9" s="1"/>
      <c r="D9" s="1"/>
      <c r="E9" s="1"/>
      <c r="F9" s="1"/>
      <c r="G9" s="1"/>
      <c r="H9" s="1"/>
    </row>
    <row r="10" spans="2:18" ht="18" thickBot="1" x14ac:dyDescent="0.3">
      <c r="B10" s="3"/>
      <c r="C10" s="3"/>
      <c r="D10" s="52" t="s">
        <v>22</v>
      </c>
      <c r="E10" s="53"/>
      <c r="F10" s="3"/>
    </row>
    <row r="11" spans="2:18" ht="13.8" thickBot="1" x14ac:dyDescent="0.3">
      <c r="B11" s="3"/>
      <c r="C11" s="12">
        <v>1</v>
      </c>
      <c r="D11" s="12">
        <v>2</v>
      </c>
      <c r="E11" s="12">
        <v>3</v>
      </c>
      <c r="F11" s="12">
        <v>4</v>
      </c>
    </row>
    <row r="12" spans="2:18" x14ac:dyDescent="0.25">
      <c r="B12" s="3"/>
      <c r="C12" s="13">
        <f>12+C18</f>
        <v>12</v>
      </c>
      <c r="D12" s="13">
        <f>14+D18</f>
        <v>14</v>
      </c>
      <c r="E12" s="13">
        <f>19+E18</f>
        <v>19</v>
      </c>
      <c r="F12" s="13">
        <f>24+F18</f>
        <v>24</v>
      </c>
      <c r="R12" s="4" t="s">
        <v>29</v>
      </c>
    </row>
    <row r="13" spans="2:18" x14ac:dyDescent="0.25">
      <c r="B13" s="3"/>
      <c r="C13" s="14">
        <f>18+C18</f>
        <v>18</v>
      </c>
      <c r="D13" s="14">
        <f>12+D18</f>
        <v>12</v>
      </c>
      <c r="E13" s="14">
        <f>17+E18</f>
        <v>17</v>
      </c>
      <c r="F13" s="14">
        <f>30+F18</f>
        <v>30</v>
      </c>
      <c r="R13" s="3" t="s">
        <v>10</v>
      </c>
    </row>
    <row r="14" spans="2:18" ht="13.8" thickBot="1" x14ac:dyDescent="0.3">
      <c r="B14" s="3"/>
      <c r="C14" s="15"/>
      <c r="D14" s="15">
        <f>13+D18</f>
        <v>13</v>
      </c>
      <c r="E14" s="15">
        <f>21+E18</f>
        <v>21</v>
      </c>
      <c r="F14" s="15"/>
      <c r="R14" s="3">
        <v>0</v>
      </c>
    </row>
    <row r="15" spans="2:18" ht="13.8" thickBot="1" x14ac:dyDescent="0.3">
      <c r="B15" s="16" t="s">
        <v>5</v>
      </c>
      <c r="C15" s="13">
        <f>AVERAGE(C12:C14)</f>
        <v>15</v>
      </c>
      <c r="D15" s="13">
        <f>AVERAGE(D12:D14)</f>
        <v>13</v>
      </c>
      <c r="E15" s="13">
        <f>AVERAGE(E12:E14)</f>
        <v>19</v>
      </c>
      <c r="F15" s="13">
        <f>AVERAGE(F12:F14)</f>
        <v>27</v>
      </c>
      <c r="R15" s="3">
        <v>5.5</v>
      </c>
    </row>
    <row r="16" spans="2:18" ht="13.8" thickBot="1" x14ac:dyDescent="0.3">
      <c r="B16" s="17" t="s">
        <v>23</v>
      </c>
      <c r="C16" s="18">
        <f>COUNT(C12:C14)</f>
        <v>2</v>
      </c>
      <c r="D16" s="18">
        <f>COUNT(D12:D14)</f>
        <v>3</v>
      </c>
      <c r="E16" s="18">
        <f>COUNT(E12:E14)</f>
        <v>3</v>
      </c>
      <c r="F16" s="18">
        <f>COUNT(F12:F14)</f>
        <v>2</v>
      </c>
    </row>
    <row r="17" spans="2:6" ht="13.8" thickBot="1" x14ac:dyDescent="0.3">
      <c r="B17" s="21"/>
      <c r="C17" s="22"/>
      <c r="D17" s="22"/>
      <c r="E17" s="22"/>
      <c r="F17" s="22"/>
    </row>
    <row r="18" spans="2:6" ht="27" thickBot="1" x14ac:dyDescent="0.3">
      <c r="B18" s="26" t="s">
        <v>30</v>
      </c>
      <c r="C18" s="27">
        <v>0</v>
      </c>
      <c r="D18" s="27">
        <v>0</v>
      </c>
      <c r="E18" s="27">
        <v>0</v>
      </c>
      <c r="F18" s="27">
        <v>0</v>
      </c>
    </row>
    <row r="19" spans="2:6" x14ac:dyDescent="0.25">
      <c r="B19" s="21"/>
      <c r="C19" s="22"/>
      <c r="D19" s="22"/>
      <c r="E19" s="22"/>
      <c r="F19" s="22"/>
    </row>
    <row r="20" spans="2:6" x14ac:dyDescent="0.25">
      <c r="B20" s="3"/>
      <c r="C20" s="3"/>
      <c r="D20" s="3"/>
      <c r="E20" s="3"/>
      <c r="F20" s="3"/>
    </row>
    <row r="21" spans="2:6" ht="13.8" thickBot="1" x14ac:dyDescent="0.3">
      <c r="B21" s="3"/>
      <c r="C21" s="3"/>
      <c r="D21" s="3"/>
      <c r="E21" s="3"/>
      <c r="F21" s="3"/>
    </row>
    <row r="22" spans="2:6" ht="13.8" thickBot="1" x14ac:dyDescent="0.3">
      <c r="B22" s="19" t="s">
        <v>57</v>
      </c>
      <c r="C22" s="18">
        <f>COUNT(C11:F11)</f>
        <v>4</v>
      </c>
      <c r="D22" s="3"/>
      <c r="E22" s="3"/>
      <c r="F22" s="3"/>
    </row>
    <row r="23" spans="2:6" ht="13.8" thickBot="1" x14ac:dyDescent="0.3">
      <c r="B23" s="19" t="s">
        <v>24</v>
      </c>
      <c r="C23" s="20">
        <f>(C12-C15)^2+(C13-C15)^2+(D12-D15)^2+(D13-D15)^2+(D14-D15)^2+(E12-E15)^2+(E13-E15)^2+(E14-E15)^2+(F12-F15)^2+(F13-F15)^2</f>
        <v>46</v>
      </c>
      <c r="D23" s="3"/>
      <c r="E23" s="3"/>
      <c r="F23" s="3"/>
    </row>
    <row r="24" spans="2:6" ht="13.8" thickBot="1" x14ac:dyDescent="0.3">
      <c r="B24" s="19" t="s">
        <v>25</v>
      </c>
      <c r="C24" s="28">
        <f>C23/(C16+D16+E16+F16-C22)</f>
        <v>7.666666666666667</v>
      </c>
      <c r="D24" s="3"/>
      <c r="E24" s="3"/>
      <c r="F24" s="3"/>
    </row>
    <row r="25" spans="2:6" ht="13.8" thickBot="1" x14ac:dyDescent="0.3">
      <c r="B25" s="19"/>
      <c r="C25" s="18">
        <f>AVERAGE(C12:F14)</f>
        <v>18</v>
      </c>
      <c r="D25" s="3"/>
      <c r="E25" s="3"/>
      <c r="F25" s="3"/>
    </row>
    <row r="26" spans="2:6" ht="13.8" thickBot="1" x14ac:dyDescent="0.3">
      <c r="B26" s="19" t="s">
        <v>58</v>
      </c>
      <c r="C26" s="18">
        <f>C16*(C15-C25)^2+D16*(D15-C25)^2+E16*(E15-C25)^2+F16*(F15-C25)^2</f>
        <v>258</v>
      </c>
      <c r="D26" s="3"/>
      <c r="E26" s="3"/>
      <c r="F26" s="3"/>
    </row>
    <row r="27" spans="2:6" ht="13.8" thickBot="1" x14ac:dyDescent="0.3">
      <c r="B27" s="16" t="s">
        <v>59</v>
      </c>
      <c r="C27" s="30">
        <f>C26/(C22-1)</f>
        <v>86</v>
      </c>
      <c r="D27" s="3"/>
      <c r="E27" s="3"/>
      <c r="F27" s="3"/>
    </row>
    <row r="28" spans="2:6" ht="13.8" thickBot="1" x14ac:dyDescent="0.3">
      <c r="B28" s="16" t="s">
        <v>60</v>
      </c>
      <c r="C28" s="13">
        <f>C26+C23</f>
        <v>304</v>
      </c>
      <c r="D28" s="3"/>
      <c r="E28" s="3"/>
      <c r="F28" s="3"/>
    </row>
    <row r="29" spans="2:6" ht="15.6" customHeight="1" thickBot="1" x14ac:dyDescent="0.3">
      <c r="B29" s="23" t="s">
        <v>27</v>
      </c>
      <c r="C29" s="18">
        <v>0.05</v>
      </c>
      <c r="D29" s="3"/>
      <c r="E29" s="3"/>
      <c r="F29" s="3"/>
    </row>
    <row r="30" spans="2:6" ht="15.75" customHeight="1" thickBot="1" x14ac:dyDescent="0.4">
      <c r="B30" s="19" t="s">
        <v>61</v>
      </c>
      <c r="C30" s="28">
        <f>C27/C24</f>
        <v>11.217391304347826</v>
      </c>
      <c r="D30" s="3"/>
      <c r="E30" s="3"/>
      <c r="F30" s="3"/>
    </row>
    <row r="31" spans="2:6" ht="21" customHeight="1" thickBot="1" x14ac:dyDescent="0.3">
      <c r="B31" s="24"/>
      <c r="C31" s="18">
        <f>FINV(C29,C22-1,C16+D16+E16+F16-C22)</f>
        <v>4.7570626630894131</v>
      </c>
    </row>
    <row r="32" spans="2:6" ht="13.8" thickBot="1" x14ac:dyDescent="0.3">
      <c r="B32" s="25" t="s">
        <v>28</v>
      </c>
      <c r="C32" s="29" t="str">
        <f>IF(C30&gt;C31,"Reject Ho","Don’t RejectHo")</f>
        <v>Reject Ho</v>
      </c>
    </row>
  </sheetData>
  <customSheetViews>
    <customSheetView guid="{99AB2EAF-AED7-11D2-8C8F-444553540000}" showGridLines="0" showRuler="0">
      <selection activeCell="B15" sqref="B15"/>
      <pageMargins left="0.75" right="0.75" top="1" bottom="1" header="0.5" footer="0.5"/>
      <pageSetup orientation="landscape" horizontalDpi="300" verticalDpi="300" r:id="rId1"/>
      <headerFooter alignWithMargins="0">
        <oddHeader>&amp;A</oddHeader>
        <oddFooter>Page &amp;P</oddFooter>
      </headerFooter>
    </customSheetView>
  </customSheetViews>
  <mergeCells count="1">
    <mergeCell ref="D10:E10"/>
  </mergeCells>
  <printOptions gridLinesSet="0"/>
  <pageMargins left="0.75" right="0.75" top="1" bottom="1" header="0.5" footer="0.5"/>
  <pageSetup orientation="landscape" horizontalDpi="300" verticalDpi="300" r:id="rId2"/>
  <headerFooter alignWithMargins="0">
    <oddHeader>&amp;A</oddHeader>
    <oddFooter>Page &amp;P</oddFooter>
  </headerFooter>
  <drawing r:id="rId3"/>
  <legacyDrawing r:id="rId4"/>
  <oleObjects>
    <mc:AlternateContent xmlns:mc="http://schemas.openxmlformats.org/markup-compatibility/2006">
      <mc:Choice Requires="x14">
        <oleObject progId="Equation.3" shapeId="2056" r:id="rId5">
          <objectPr defaultSize="0" autoPict="0" r:id="rId6">
            <anchor moveWithCells="1">
              <from>
                <xdr:col>1</xdr:col>
                <xdr:colOff>678180</xdr:colOff>
                <xdr:row>24</xdr:row>
                <xdr:rowOff>7620</xdr:rowOff>
              </from>
              <to>
                <xdr:col>1</xdr:col>
                <xdr:colOff>792480</xdr:colOff>
                <xdr:row>24</xdr:row>
                <xdr:rowOff>152400</xdr:rowOff>
              </to>
            </anchor>
          </objectPr>
        </oleObject>
      </mc:Choice>
      <mc:Fallback>
        <oleObject progId="Equation.3" shapeId="2056" r:id="rId5"/>
      </mc:Fallback>
    </mc:AlternateContent>
    <mc:AlternateContent xmlns:mc="http://schemas.openxmlformats.org/markup-compatibility/2006">
      <mc:Choice Requires="x14">
        <oleObject progId="Equation.3" shapeId="2057" r:id="rId7">
          <objectPr defaultSize="0" autoPict="0" r:id="rId8">
            <anchor moveWithCells="1">
              <from>
                <xdr:col>1</xdr:col>
                <xdr:colOff>106680</xdr:colOff>
                <xdr:row>30</xdr:row>
                <xdr:rowOff>15240</xdr:rowOff>
              </from>
              <to>
                <xdr:col>1</xdr:col>
                <xdr:colOff>1348740</xdr:colOff>
                <xdr:row>30</xdr:row>
                <xdr:rowOff>243840</xdr:rowOff>
              </to>
            </anchor>
          </objectPr>
        </oleObject>
      </mc:Choice>
      <mc:Fallback>
        <oleObject progId="Equation.3" shapeId="205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C8" sqref="C8"/>
    </sheetView>
  </sheetViews>
  <sheetFormatPr defaultRowHeight="13.2" x14ac:dyDescent="0.25"/>
  <cols>
    <col min="1" max="4" width="10.33203125" style="3" customWidth="1"/>
  </cols>
  <sheetData>
    <row r="1" spans="1:4" ht="13.8" thickBot="1" x14ac:dyDescent="0.3">
      <c r="A1" s="2" t="s">
        <v>6</v>
      </c>
      <c r="B1" s="2" t="s">
        <v>7</v>
      </c>
      <c r="C1" s="2" t="s">
        <v>8</v>
      </c>
      <c r="D1" s="2" t="s">
        <v>9</v>
      </c>
    </row>
    <row r="2" spans="1:4" ht="13.8" thickTop="1" x14ac:dyDescent="0.25">
      <c r="A2">
        <f>'Using ANOVA formulas'!C12</f>
        <v>12</v>
      </c>
      <c r="B2">
        <f>'Using ANOVA formulas'!D12</f>
        <v>14</v>
      </c>
      <c r="C2">
        <f>'Using ANOVA formulas'!E12</f>
        <v>19</v>
      </c>
      <c r="D2">
        <f>'Using ANOVA formulas'!F12</f>
        <v>24</v>
      </c>
    </row>
    <row r="3" spans="1:4" x14ac:dyDescent="0.25">
      <c r="A3">
        <f>'Using ANOVA formulas'!C13</f>
        <v>18</v>
      </c>
      <c r="B3">
        <f>'Using ANOVA formulas'!D13</f>
        <v>12</v>
      </c>
      <c r="C3">
        <f>'Using ANOVA formulas'!E13</f>
        <v>17</v>
      </c>
      <c r="D3">
        <f>'Using ANOVA formulas'!F13</f>
        <v>30</v>
      </c>
    </row>
    <row r="4" spans="1:4" x14ac:dyDescent="0.25">
      <c r="A4"/>
      <c r="B4">
        <f>'Using ANOVA formulas'!D14</f>
        <v>13</v>
      </c>
      <c r="C4">
        <f>'Using ANOVA formulas'!E14</f>
        <v>21</v>
      </c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x14ac:dyDescent="0.25">
      <c r="A14"/>
      <c r="B14"/>
      <c r="C14"/>
      <c r="D14"/>
    </row>
    <row r="15" spans="1:4" x14ac:dyDescent="0.25">
      <c r="A15"/>
      <c r="B15"/>
      <c r="C15"/>
      <c r="D15"/>
    </row>
    <row r="16" spans="1:4" x14ac:dyDescent="0.25">
      <c r="A16"/>
      <c r="B16"/>
      <c r="C16"/>
      <c r="D16"/>
    </row>
    <row r="17" spans="1:4" x14ac:dyDescent="0.25">
      <c r="A17"/>
      <c r="B17"/>
      <c r="C17"/>
      <c r="D17"/>
    </row>
    <row r="18" spans="1:4" x14ac:dyDescent="0.25">
      <c r="A18"/>
      <c r="B18"/>
      <c r="C18"/>
    </row>
    <row r="19" spans="1:4" x14ac:dyDescent="0.25">
      <c r="A19"/>
      <c r="B19"/>
      <c r="C19"/>
    </row>
    <row r="20" spans="1:4" x14ac:dyDescent="0.25">
      <c r="A20"/>
      <c r="B20"/>
      <c r="C20"/>
    </row>
    <row r="21" spans="1:4" x14ac:dyDescent="0.25">
      <c r="A21"/>
      <c r="B21"/>
      <c r="C21"/>
    </row>
    <row r="22" spans="1:4" x14ac:dyDescent="0.25">
      <c r="A22"/>
      <c r="B22"/>
      <c r="C22"/>
    </row>
    <row r="23" spans="1:4" x14ac:dyDescent="0.25">
      <c r="B23"/>
    </row>
    <row r="24" spans="1:4" x14ac:dyDescent="0.25">
      <c r="B24"/>
    </row>
    <row r="25" spans="1:4" x14ac:dyDescent="0.25">
      <c r="B25"/>
    </row>
    <row r="26" spans="1:4" x14ac:dyDescent="0.25">
      <c r="B26"/>
    </row>
  </sheetData>
  <customSheetViews>
    <customSheetView guid="{99AB2EAF-AED7-11D2-8C8F-444553540000}" showRuler="0">
      <selection activeCell="C8" sqref="C8"/>
      <pageMargins left="0.75" right="0.75" top="1" bottom="1" header="0.5" footer="0.5"/>
      <printOptions gridLines="1"/>
      <headerFooter alignWithMargins="0">
        <oddHeader>&amp;A</oddHeader>
        <oddFooter>Page &amp;P</oddFooter>
      </headerFooter>
    </customSheetView>
  </customSheetView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F18" sqref="F18"/>
    </sheetView>
  </sheetViews>
  <sheetFormatPr defaultRowHeight="13.2" x14ac:dyDescent="0.25"/>
  <cols>
    <col min="1" max="1" width="18.6640625" customWidth="1"/>
    <col min="2" max="2" width="10.44140625" customWidth="1"/>
    <col min="7" max="7" width="10.88671875" customWidth="1"/>
  </cols>
  <sheetData>
    <row r="1" spans="1:7" x14ac:dyDescent="0.25">
      <c r="A1" t="s">
        <v>31</v>
      </c>
    </row>
    <row r="3" spans="1:7" ht="13.8" thickBot="1" x14ac:dyDescent="0.3">
      <c r="A3" t="s">
        <v>32</v>
      </c>
    </row>
    <row r="4" spans="1:7" x14ac:dyDescent="0.25">
      <c r="A4" s="33" t="s">
        <v>33</v>
      </c>
      <c r="B4" s="33" t="s">
        <v>34</v>
      </c>
      <c r="C4" s="33" t="s">
        <v>35</v>
      </c>
      <c r="D4" s="33" t="s">
        <v>36</v>
      </c>
      <c r="E4" s="33" t="s">
        <v>37</v>
      </c>
    </row>
    <row r="5" spans="1:7" x14ac:dyDescent="0.25">
      <c r="A5" s="34">
        <v>1</v>
      </c>
      <c r="B5" s="34">
        <v>2</v>
      </c>
      <c r="C5" s="34">
        <v>30</v>
      </c>
      <c r="D5" s="34">
        <v>15</v>
      </c>
      <c r="E5" s="34">
        <v>18</v>
      </c>
    </row>
    <row r="6" spans="1:7" x14ac:dyDescent="0.25">
      <c r="A6" s="34">
        <v>2</v>
      </c>
      <c r="B6" s="34">
        <v>3</v>
      </c>
      <c r="C6" s="34">
        <v>39</v>
      </c>
      <c r="D6" s="34">
        <v>13</v>
      </c>
      <c r="E6" s="34">
        <v>1</v>
      </c>
    </row>
    <row r="7" spans="1:7" x14ac:dyDescent="0.25">
      <c r="A7" s="34">
        <v>3</v>
      </c>
      <c r="B7" s="34">
        <v>3</v>
      </c>
      <c r="C7" s="34">
        <v>57</v>
      </c>
      <c r="D7" s="34">
        <v>19</v>
      </c>
      <c r="E7" s="34">
        <v>4</v>
      </c>
    </row>
    <row r="8" spans="1:7" ht="13.8" thickBot="1" x14ac:dyDescent="0.3">
      <c r="A8" s="35">
        <v>4</v>
      </c>
      <c r="B8" s="35">
        <v>2</v>
      </c>
      <c r="C8" s="35">
        <v>54</v>
      </c>
      <c r="D8" s="35">
        <v>27</v>
      </c>
      <c r="E8" s="35">
        <v>18</v>
      </c>
    </row>
    <row r="11" spans="1:7" ht="13.8" thickBot="1" x14ac:dyDescent="0.3">
      <c r="A11" t="s">
        <v>38</v>
      </c>
    </row>
    <row r="12" spans="1:7" x14ac:dyDescent="0.25">
      <c r="A12" s="33" t="s">
        <v>39</v>
      </c>
      <c r="B12" s="33" t="s">
        <v>40</v>
      </c>
      <c r="C12" s="33" t="s">
        <v>41</v>
      </c>
      <c r="D12" s="33" t="s">
        <v>42</v>
      </c>
      <c r="E12" s="33" t="s">
        <v>26</v>
      </c>
      <c r="F12" s="33" t="s">
        <v>43</v>
      </c>
      <c r="G12" s="33" t="s">
        <v>44</v>
      </c>
    </row>
    <row r="13" spans="1:7" x14ac:dyDescent="0.25">
      <c r="A13" s="31" t="s">
        <v>45</v>
      </c>
      <c r="B13" s="34">
        <v>258</v>
      </c>
      <c r="C13" s="34">
        <v>3</v>
      </c>
      <c r="D13" s="34">
        <v>86</v>
      </c>
      <c r="E13" s="36">
        <v>11.217391304347826</v>
      </c>
      <c r="F13" s="36">
        <v>7.1348503616072241E-3</v>
      </c>
      <c r="G13" s="36">
        <v>4.7570551942044403</v>
      </c>
    </row>
    <row r="14" spans="1:7" x14ac:dyDescent="0.25">
      <c r="A14" s="31" t="s">
        <v>46</v>
      </c>
      <c r="B14" s="34">
        <v>46</v>
      </c>
      <c r="C14" s="34">
        <v>6</v>
      </c>
      <c r="D14" s="36">
        <v>7.666666666666667</v>
      </c>
      <c r="E14" s="34"/>
      <c r="F14" s="34"/>
      <c r="G14" s="34"/>
    </row>
    <row r="15" spans="1:7" x14ac:dyDescent="0.25">
      <c r="A15" s="31"/>
      <c r="B15" s="34"/>
      <c r="C15" s="34"/>
      <c r="D15" s="34"/>
      <c r="E15" s="34"/>
      <c r="F15" s="34"/>
      <c r="G15" s="34"/>
    </row>
    <row r="16" spans="1:7" ht="13.8" thickBot="1" x14ac:dyDescent="0.3">
      <c r="A16" s="32" t="s">
        <v>47</v>
      </c>
      <c r="B16" s="35">
        <v>304</v>
      </c>
      <c r="C16" s="35">
        <v>9</v>
      </c>
      <c r="D16" s="35"/>
      <c r="E16" s="35"/>
      <c r="F16" s="35"/>
      <c r="G16" s="35"/>
    </row>
  </sheetData>
  <customSheetViews>
    <customSheetView guid="{99AB2EAF-AED7-11D2-8C8F-444553540000}" showRuler="0">
      <selection activeCell="F18" sqref="F18"/>
      <pageMargins left="0.75" right="0.75" top="1" bottom="1" header="0.5" footer="0.5"/>
      <pageSetup orientation="portrait" horizontalDpi="300" verticalDpi="300" r:id="rId1"/>
      <headerFooter alignWithMargins="0"/>
    </customSheetView>
  </customSheetViews>
  <pageMargins left="0.75" right="0.75" top="1" bottom="1" header="0.5" footer="0.5"/>
  <pageSetup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30"/>
  <sheetViews>
    <sheetView showGridLines="0" workbookViewId="0">
      <selection activeCell="E14" sqref="E14"/>
    </sheetView>
  </sheetViews>
  <sheetFormatPr defaultRowHeight="17.399999999999999" x14ac:dyDescent="0.3"/>
  <cols>
    <col min="2" max="2" width="8.88671875" style="3" customWidth="1"/>
    <col min="3" max="3" width="11.44140625" style="37" bestFit="1" customWidth="1"/>
    <col min="4" max="4" width="5.109375" style="3" customWidth="1"/>
    <col min="5" max="5" width="16.44140625" style="3" customWidth="1"/>
    <col min="6" max="6" width="14.44140625" style="3" customWidth="1"/>
    <col min="8" max="8" width="10.44140625" style="3" customWidth="1"/>
    <col min="9" max="9" width="12.6640625" style="3" customWidth="1"/>
    <col min="10" max="10" width="13.44140625" style="3" customWidth="1"/>
  </cols>
  <sheetData>
    <row r="4" spans="2:10" ht="14.1" customHeight="1" x14ac:dyDescent="0.3"/>
    <row r="5" spans="2:10" ht="20.100000000000001" customHeight="1" thickBot="1" x14ac:dyDescent="0.35">
      <c r="H5" s="51" t="s">
        <v>56</v>
      </c>
    </row>
    <row r="6" spans="2:10" ht="20.100000000000001" customHeight="1" x14ac:dyDescent="0.45">
      <c r="B6" s="38" t="s">
        <v>25</v>
      </c>
      <c r="C6" s="39">
        <v>7.67</v>
      </c>
      <c r="E6" s="38" t="s">
        <v>51</v>
      </c>
      <c r="F6" s="49">
        <f>TINV(C12/C11, C13)</f>
        <v>3.8629906148398643</v>
      </c>
      <c r="H6" s="37" t="s">
        <v>33</v>
      </c>
      <c r="I6" s="37" t="s">
        <v>34</v>
      </c>
      <c r="J6" s="37" t="s">
        <v>36</v>
      </c>
    </row>
    <row r="7" spans="2:10" ht="20.100000000000001" customHeight="1" x14ac:dyDescent="0.3">
      <c r="B7" s="40"/>
      <c r="C7" s="41">
        <v>15</v>
      </c>
      <c r="E7" s="40"/>
      <c r="F7" s="43">
        <f>C7-C8</f>
        <v>2</v>
      </c>
      <c r="H7" s="37">
        <v>1</v>
      </c>
      <c r="I7" s="37">
        <v>2</v>
      </c>
      <c r="J7" s="37">
        <v>15</v>
      </c>
    </row>
    <row r="8" spans="2:10" ht="23.25" customHeight="1" x14ac:dyDescent="0.3">
      <c r="B8" s="40"/>
      <c r="C8" s="41">
        <v>13</v>
      </c>
      <c r="E8" s="40" t="s">
        <v>15</v>
      </c>
      <c r="F8" s="43">
        <f>F7-F6*SQRT(C6)*SQRT(1/C9+1/C10)</f>
        <v>-7.7663146444344804</v>
      </c>
      <c r="H8" s="37">
        <v>2</v>
      </c>
      <c r="I8" s="37">
        <v>3</v>
      </c>
      <c r="J8" s="37">
        <v>13</v>
      </c>
    </row>
    <row r="9" spans="2:10" ht="20.100000000000001" customHeight="1" x14ac:dyDescent="0.4">
      <c r="B9" s="40" t="s">
        <v>48</v>
      </c>
      <c r="C9" s="41">
        <v>2</v>
      </c>
      <c r="E9" s="40" t="s">
        <v>16</v>
      </c>
      <c r="F9" s="43">
        <f>F7+F6*SQRT(C6)*SQRT(1/C9+1/C10)</f>
        <v>11.76631464443448</v>
      </c>
      <c r="H9" s="37">
        <v>3</v>
      </c>
      <c r="I9" s="37">
        <v>3</v>
      </c>
      <c r="J9" s="37">
        <v>19</v>
      </c>
    </row>
    <row r="10" spans="2:10" ht="20.100000000000001" customHeight="1" x14ac:dyDescent="0.4">
      <c r="B10" s="40" t="s">
        <v>49</v>
      </c>
      <c r="C10" s="41">
        <v>3</v>
      </c>
      <c r="E10" s="40" t="s">
        <v>54</v>
      </c>
      <c r="F10" s="43">
        <f>F7/(SQRT(C6)*SQRT(1/C9+1/C10))</f>
        <v>0.79108461184818823</v>
      </c>
      <c r="H10" s="37">
        <v>4</v>
      </c>
      <c r="I10" s="37">
        <v>2</v>
      </c>
      <c r="J10" s="37">
        <v>27</v>
      </c>
    </row>
    <row r="11" spans="2:10" ht="20.100000000000001" customHeight="1" thickBot="1" x14ac:dyDescent="0.35">
      <c r="B11" s="40" t="s">
        <v>50</v>
      </c>
      <c r="C11" s="41">
        <v>6</v>
      </c>
      <c r="E11" s="44" t="s">
        <v>53</v>
      </c>
      <c r="F11" s="45">
        <f>2*TDIST(ABS(F10),C13,1)</f>
        <v>0.45901472776942021</v>
      </c>
    </row>
    <row r="12" spans="2:10" ht="20.100000000000001" customHeight="1" x14ac:dyDescent="0.3">
      <c r="B12" s="42" t="s">
        <v>27</v>
      </c>
      <c r="C12" s="41">
        <v>0.05</v>
      </c>
      <c r="F12" s="50"/>
    </row>
    <row r="13" spans="2:10" ht="20.100000000000001" customHeight="1" thickBot="1" x14ac:dyDescent="0.35">
      <c r="B13" s="44" t="s">
        <v>52</v>
      </c>
      <c r="C13" s="48">
        <v>6</v>
      </c>
    </row>
    <row r="14" spans="2:10" ht="20.100000000000001" customHeight="1" x14ac:dyDescent="0.3">
      <c r="B14" s="46"/>
      <c r="C14" s="47"/>
    </row>
    <row r="15" spans="2:10" ht="20.100000000000001" customHeight="1" x14ac:dyDescent="0.3">
      <c r="B15" s="46"/>
      <c r="C15" s="47"/>
    </row>
    <row r="16" spans="2:10" ht="20.100000000000001" customHeight="1" x14ac:dyDescent="0.3">
      <c r="H16" s="50"/>
    </row>
    <row r="17" spans="5:5" ht="20.100000000000001" customHeight="1" x14ac:dyDescent="0.3"/>
    <row r="18" spans="5:5" ht="20.100000000000001" customHeight="1" x14ac:dyDescent="0.3"/>
    <row r="19" spans="5:5" ht="20.100000000000001" customHeight="1" x14ac:dyDescent="0.3"/>
    <row r="20" spans="5:5" ht="20.100000000000001" customHeight="1" x14ac:dyDescent="0.3">
      <c r="E20" s="3" t="s">
        <v>55</v>
      </c>
    </row>
    <row r="21" spans="5:5" ht="20.100000000000001" customHeight="1" x14ac:dyDescent="0.3"/>
    <row r="22" spans="5:5" ht="20.100000000000001" customHeight="1" x14ac:dyDescent="0.3"/>
    <row r="23" spans="5:5" ht="20.100000000000001" customHeight="1" x14ac:dyDescent="0.3"/>
    <row r="24" spans="5:5" ht="20.100000000000001" customHeight="1" x14ac:dyDescent="0.3"/>
    <row r="25" spans="5:5" ht="20.100000000000001" customHeight="1" x14ac:dyDescent="0.3"/>
    <row r="26" spans="5:5" ht="20.100000000000001" customHeight="1" x14ac:dyDescent="0.3"/>
    <row r="27" spans="5:5" ht="20.100000000000001" customHeight="1" x14ac:dyDescent="0.3"/>
    <row r="28" spans="5:5" ht="20.100000000000001" customHeight="1" x14ac:dyDescent="0.3"/>
    <row r="29" spans="5:5" ht="20.100000000000001" customHeight="1" x14ac:dyDescent="0.3"/>
    <row r="30" spans="5:5" ht="20.100000000000001" customHeight="1" x14ac:dyDescent="0.3"/>
  </sheetData>
  <customSheetViews>
    <customSheetView guid="{99AB2EAF-AED7-11D2-8C8F-444553540000}" showGridLines="0" showRuler="0">
      <selection activeCell="E14" sqref="E14"/>
      <pageMargins left="0.75" right="0.75" top="1" bottom="1" header="0.5" footer="0.5"/>
      <pageSetup orientation="portrait" horizontalDpi="300" verticalDpi="300" r:id="rId1"/>
      <headerFooter alignWithMargins="0"/>
    </customSheetView>
  </customSheetViews>
  <pageMargins left="0.75" right="0.75" top="1" bottom="1" header="0.5" footer="0.5"/>
  <pageSetup orientation="portrait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Equation.3" shapeId="107522" r:id="rId5">
          <objectPr defaultSize="0" autoPict="0" r:id="rId6">
            <anchor moveWithCells="1">
              <from>
                <xdr:col>1</xdr:col>
                <xdr:colOff>205740</xdr:colOff>
                <xdr:row>6</xdr:row>
                <xdr:rowOff>7620</xdr:rowOff>
              </from>
              <to>
                <xdr:col>1</xdr:col>
                <xdr:colOff>350520</xdr:colOff>
                <xdr:row>6</xdr:row>
                <xdr:rowOff>228600</xdr:rowOff>
              </to>
            </anchor>
          </objectPr>
        </oleObject>
      </mc:Choice>
      <mc:Fallback>
        <oleObject progId="Equation.3" shapeId="107522" r:id="rId5"/>
      </mc:Fallback>
    </mc:AlternateContent>
    <mc:AlternateContent xmlns:mc="http://schemas.openxmlformats.org/markup-compatibility/2006">
      <mc:Choice Requires="x14">
        <oleObject progId="Equation.3" shapeId="107523" r:id="rId7">
          <objectPr defaultSize="0" autoPict="0" r:id="rId8">
            <anchor moveWithCells="1">
              <from>
                <xdr:col>1</xdr:col>
                <xdr:colOff>236220</xdr:colOff>
                <xdr:row>7</xdr:row>
                <xdr:rowOff>30480</xdr:rowOff>
              </from>
              <to>
                <xdr:col>1</xdr:col>
                <xdr:colOff>381000</xdr:colOff>
                <xdr:row>7</xdr:row>
                <xdr:rowOff>266700</xdr:rowOff>
              </to>
            </anchor>
          </objectPr>
        </oleObject>
      </mc:Choice>
      <mc:Fallback>
        <oleObject progId="Equation.3" shapeId="107523" r:id="rId7"/>
      </mc:Fallback>
    </mc:AlternateContent>
    <mc:AlternateContent xmlns:mc="http://schemas.openxmlformats.org/markup-compatibility/2006">
      <mc:Choice Requires="x14">
        <oleObject progId="Equation.3" shapeId="107525" r:id="rId9">
          <objectPr defaultSize="0" autoPict="0" r:id="rId10">
            <anchor moveWithCells="1">
              <from>
                <xdr:col>4</xdr:col>
                <xdr:colOff>388620</xdr:colOff>
                <xdr:row>6</xdr:row>
                <xdr:rowOff>30480</xdr:rowOff>
              </from>
              <to>
                <xdr:col>4</xdr:col>
                <xdr:colOff>822960</xdr:colOff>
                <xdr:row>7</xdr:row>
                <xdr:rowOff>0</xdr:rowOff>
              </to>
            </anchor>
          </objectPr>
        </oleObject>
      </mc:Choice>
      <mc:Fallback>
        <oleObject progId="Equation.3" shapeId="107525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Q1006"/>
  <sheetViews>
    <sheetView workbookViewId="0">
      <selection activeCell="M27" sqref="M27"/>
    </sheetView>
  </sheetViews>
  <sheetFormatPr defaultRowHeight="13.2" x14ac:dyDescent="0.25"/>
  <cols>
    <col min="1" max="1" width="3.88671875" customWidth="1"/>
    <col min="2" max="5" width="9.5546875" style="5" bestFit="1" customWidth="1"/>
    <col min="13" max="13" width="10.6640625" style="3" customWidth="1"/>
  </cols>
  <sheetData>
    <row r="6" spans="2:17" x14ac:dyDescent="0.25">
      <c r="B6" s="54" t="s">
        <v>11</v>
      </c>
      <c r="C6" s="55"/>
      <c r="D6" s="55"/>
      <c r="E6" s="55"/>
      <c r="H6" s="56" t="s">
        <v>12</v>
      </c>
      <c r="I6" s="56"/>
      <c r="J6" s="56"/>
      <c r="K6" s="56"/>
      <c r="N6" s="56" t="s">
        <v>13</v>
      </c>
      <c r="O6" s="56"/>
      <c r="P6" s="56"/>
      <c r="Q6" s="56"/>
    </row>
    <row r="7" spans="2:17" x14ac:dyDescent="0.25">
      <c r="B7" s="6">
        <v>1</v>
      </c>
      <c r="C7" s="6">
        <v>2</v>
      </c>
      <c r="D7" s="6">
        <v>3</v>
      </c>
      <c r="E7" s="6">
        <v>4</v>
      </c>
      <c r="H7" s="6">
        <v>1</v>
      </c>
      <c r="I7" s="6">
        <v>2</v>
      </c>
      <c r="J7" s="6">
        <v>3</v>
      </c>
      <c r="K7" s="6">
        <v>4</v>
      </c>
      <c r="N7" s="4">
        <v>1</v>
      </c>
      <c r="O7" s="4">
        <v>2</v>
      </c>
      <c r="P7" s="4">
        <v>3</v>
      </c>
      <c r="Q7" s="4">
        <v>4</v>
      </c>
    </row>
    <row r="8" spans="2:17" x14ac:dyDescent="0.25">
      <c r="B8" s="7">
        <v>0.15226599932859278</v>
      </c>
      <c r="C8" s="7">
        <v>0.26444898831141089</v>
      </c>
      <c r="D8" s="7">
        <v>0.19897762993255411</v>
      </c>
      <c r="E8" s="7">
        <v>9.8202459791863775E-2</v>
      </c>
      <c r="H8" s="7">
        <f>+$H$7+B8</f>
        <v>1.1522659993285929</v>
      </c>
      <c r="I8" s="7">
        <f>+$I$7+C8</f>
        <v>2.2644489883114107</v>
      </c>
      <c r="J8" s="7">
        <f>+$J$7+D8</f>
        <v>3.1989776299325543</v>
      </c>
      <c r="K8" s="7">
        <f>+$K$7+E8</f>
        <v>4.0982024597918638</v>
      </c>
      <c r="M8" s="4" t="s">
        <v>0</v>
      </c>
      <c r="N8" s="7">
        <f>MIN(Data!A$2:A$501)</f>
        <v>12</v>
      </c>
      <c r="O8" s="7">
        <f>MIN(Data!B$2:B$501)</f>
        <v>12</v>
      </c>
      <c r="P8" s="7">
        <f>MIN(Data!C$2:C$501)</f>
        <v>17</v>
      </c>
      <c r="Q8" s="7">
        <f>MIN(Data!D$2:D$501)</f>
        <v>24</v>
      </c>
    </row>
    <row r="9" spans="2:17" x14ac:dyDescent="0.25">
      <c r="B9" s="7">
        <v>0.19386883144627215</v>
      </c>
      <c r="C9" s="7">
        <v>7.140415662099063E-2</v>
      </c>
      <c r="D9" s="7">
        <v>0.26141850032044434</v>
      </c>
      <c r="E9" s="7">
        <v>2.4774925992614518E-2</v>
      </c>
      <c r="H9" s="7">
        <f t="shared" ref="H9:H72" si="0">+$H$7+B9</f>
        <v>1.1938688314462722</v>
      </c>
      <c r="I9" s="7">
        <f t="shared" ref="I9:I72" si="1">+$I$7+C9</f>
        <v>2.0714041566209906</v>
      </c>
      <c r="J9" s="7">
        <f t="shared" ref="J9:J72" si="2">+$J$7+D9</f>
        <v>3.2614185003204446</v>
      </c>
      <c r="K9" s="7">
        <f t="shared" ref="K9:K72" si="3">+$K$7+E9</f>
        <v>4.0247749259926149</v>
      </c>
      <c r="M9" s="4" t="s">
        <v>1</v>
      </c>
      <c r="N9" s="7">
        <f>QUARTILE(Data!A$2:A$501,1)</f>
        <v>13.5</v>
      </c>
      <c r="O9" s="7">
        <f>QUARTILE(Data!B$2:B$501,1)</f>
        <v>12.5</v>
      </c>
      <c r="P9" s="7">
        <f>QUARTILE(Data!C$2:C$501,1)</f>
        <v>18</v>
      </c>
      <c r="Q9" s="7">
        <f>QUARTILE(Data!D$2:D$501,1)</f>
        <v>25.5</v>
      </c>
    </row>
    <row r="10" spans="2:17" x14ac:dyDescent="0.25">
      <c r="B10" s="7">
        <v>0.18091372417371135</v>
      </c>
      <c r="C10" s="7">
        <v>0.18479567857905821</v>
      </c>
      <c r="D10" s="7">
        <v>7.3299356059450052E-2</v>
      </c>
      <c r="E10" s="7">
        <v>0.20623798333689383</v>
      </c>
      <c r="H10" s="7">
        <f t="shared" si="0"/>
        <v>1.1809137241737113</v>
      </c>
      <c r="I10" s="7">
        <f t="shared" si="1"/>
        <v>2.1847956785790581</v>
      </c>
      <c r="J10" s="7">
        <f t="shared" si="2"/>
        <v>3.0732993560594499</v>
      </c>
      <c r="K10" s="7">
        <f t="shared" si="3"/>
        <v>4.2062379833368935</v>
      </c>
      <c r="M10" s="4" t="s">
        <v>2</v>
      </c>
      <c r="N10" s="7">
        <f>MEDIAN(Data!A$2:A$501)</f>
        <v>15</v>
      </c>
      <c r="O10" s="7">
        <f>MEDIAN(Data!B$2:B$501)</f>
        <v>13</v>
      </c>
      <c r="P10" s="7">
        <f>MEDIAN(Data!C$2:C$501)</f>
        <v>19</v>
      </c>
      <c r="Q10" s="7">
        <f>MEDIAN(Data!D$2:D$501)</f>
        <v>27</v>
      </c>
    </row>
    <row r="11" spans="2:17" x14ac:dyDescent="0.25">
      <c r="B11" s="7">
        <v>0.26545609912411877</v>
      </c>
      <c r="C11" s="7">
        <v>0.20365611743522447</v>
      </c>
      <c r="D11" s="7">
        <v>0.22180242316965237</v>
      </c>
      <c r="E11" s="7">
        <v>0.2781090731528672</v>
      </c>
      <c r="H11" s="7">
        <f t="shared" si="0"/>
        <v>1.2654560991241188</v>
      </c>
      <c r="I11" s="7">
        <f t="shared" si="1"/>
        <v>2.2036561174352243</v>
      </c>
      <c r="J11" s="7">
        <f t="shared" si="2"/>
        <v>3.2218024231696525</v>
      </c>
      <c r="K11" s="7">
        <f t="shared" si="3"/>
        <v>4.2781090731528675</v>
      </c>
      <c r="M11" s="4" t="s">
        <v>3</v>
      </c>
      <c r="N11" s="7">
        <f>QUARTILE(Data!A$2:A$501,3)</f>
        <v>16.5</v>
      </c>
      <c r="O11" s="7">
        <f>QUARTILE(Data!B$2:B$501,3)</f>
        <v>13.5</v>
      </c>
      <c r="P11" s="7">
        <f>QUARTILE(Data!C$2:C$501,3)</f>
        <v>20</v>
      </c>
      <c r="Q11" s="7">
        <f>QUARTILE(Data!D$2:D$501,3)</f>
        <v>28.5</v>
      </c>
    </row>
    <row r="12" spans="2:17" x14ac:dyDescent="0.25">
      <c r="B12" s="7">
        <v>0.19981078524124882</v>
      </c>
      <c r="C12" s="7">
        <v>0.24418774987029632</v>
      </c>
      <c r="D12" s="7">
        <v>0.28873867000335701</v>
      </c>
      <c r="E12" s="7">
        <v>5.3697317423017053E-2</v>
      </c>
      <c r="H12" s="7">
        <f t="shared" si="0"/>
        <v>1.1998107852412487</v>
      </c>
      <c r="I12" s="7">
        <f t="shared" si="1"/>
        <v>2.2441877498702962</v>
      </c>
      <c r="J12" s="7">
        <f t="shared" si="2"/>
        <v>3.2887386700033572</v>
      </c>
      <c r="K12" s="7">
        <f t="shared" si="3"/>
        <v>4.0536973174230173</v>
      </c>
      <c r="M12" s="4" t="s">
        <v>4</v>
      </c>
      <c r="N12" s="7">
        <f>MAX(Data!A$2:A$501)</f>
        <v>18</v>
      </c>
      <c r="O12" s="7">
        <f>MAX(Data!B$2:B$501)</f>
        <v>14</v>
      </c>
      <c r="P12" s="7">
        <f>MAX(Data!C$2:C$501)</f>
        <v>21</v>
      </c>
      <c r="Q12" s="7">
        <f>MAX(Data!D$2:D$501)</f>
        <v>30</v>
      </c>
    </row>
    <row r="13" spans="2:17" x14ac:dyDescent="0.25">
      <c r="B13" s="7">
        <v>0.21787469100009155</v>
      </c>
      <c r="C13" s="7">
        <v>0.13337809381389812</v>
      </c>
      <c r="D13" s="7">
        <v>0.25715201269569993</v>
      </c>
      <c r="E13" s="7">
        <v>0.14181951353495895</v>
      </c>
      <c r="H13" s="7">
        <f t="shared" si="0"/>
        <v>1.2178746910000915</v>
      </c>
      <c r="I13" s="7">
        <f t="shared" si="1"/>
        <v>2.133378093813898</v>
      </c>
      <c r="J13" s="7">
        <f t="shared" si="2"/>
        <v>3.2571520126957001</v>
      </c>
      <c r="K13" s="7">
        <f t="shared" si="3"/>
        <v>4.1418195135349594</v>
      </c>
      <c r="M13" s="4" t="s">
        <v>5</v>
      </c>
      <c r="N13" s="7">
        <f>AVERAGE(Data!A$2:A$501)</f>
        <v>15</v>
      </c>
      <c r="O13" s="7">
        <f>AVERAGE(Data!B$2:B$501)</f>
        <v>13</v>
      </c>
      <c r="P13" s="7">
        <f>AVERAGE(Data!C$2:C$501)</f>
        <v>19</v>
      </c>
      <c r="Q13" s="7">
        <f>AVERAGE(Data!D$2:D$501)</f>
        <v>27</v>
      </c>
    </row>
    <row r="14" spans="2:17" x14ac:dyDescent="0.25">
      <c r="B14" s="7">
        <v>0.26932889797662279</v>
      </c>
      <c r="C14" s="7">
        <v>0.24387646107364114</v>
      </c>
      <c r="D14" s="7">
        <v>0.2942686239204077</v>
      </c>
      <c r="E14" s="7">
        <v>0.23548081911679433</v>
      </c>
      <c r="H14" s="7">
        <f t="shared" si="0"/>
        <v>1.2693288979766228</v>
      </c>
      <c r="I14" s="7">
        <f t="shared" si="1"/>
        <v>2.2438764610736412</v>
      </c>
      <c r="J14" s="7">
        <f t="shared" si="2"/>
        <v>3.2942686239204075</v>
      </c>
      <c r="K14" s="7">
        <f t="shared" si="3"/>
        <v>4.2354808191167947</v>
      </c>
      <c r="M14" s="4" t="s">
        <v>17</v>
      </c>
      <c r="N14" s="7">
        <f>STDEV(Data!A$2:A$501)</f>
        <v>4.2426406871192848</v>
      </c>
      <c r="O14" s="7">
        <f>STDEV(Data!B$2:B$501)</f>
        <v>1</v>
      </c>
      <c r="P14" s="7">
        <f>STDEV(Data!C$2:C$501)</f>
        <v>2</v>
      </c>
      <c r="Q14" s="7">
        <f>STDEV(Data!D$2:D$501)</f>
        <v>4.2426406871192848</v>
      </c>
    </row>
    <row r="15" spans="2:17" x14ac:dyDescent="0.25">
      <c r="B15" s="7">
        <v>0.2411206396679586</v>
      </c>
      <c r="C15" s="7">
        <v>0.26685689870906704</v>
      </c>
      <c r="D15" s="7">
        <v>0.12017578661458174</v>
      </c>
      <c r="E15" s="7">
        <v>0.14329355754264961</v>
      </c>
      <c r="H15" s="7">
        <f t="shared" si="0"/>
        <v>1.2411206396679586</v>
      </c>
      <c r="I15" s="7">
        <f t="shared" si="1"/>
        <v>2.2668568987090669</v>
      </c>
      <c r="J15" s="7">
        <f t="shared" si="2"/>
        <v>3.1201757866145816</v>
      </c>
      <c r="K15" s="7">
        <f t="shared" si="3"/>
        <v>4.1432935575426493</v>
      </c>
      <c r="M15" s="11" t="s">
        <v>18</v>
      </c>
      <c r="N15" s="7">
        <f>N13-2*N14</f>
        <v>6.5147186257614305</v>
      </c>
      <c r="O15" s="7">
        <f>O13-2*O14</f>
        <v>11</v>
      </c>
      <c r="P15" s="7">
        <f>P13-2*P14</f>
        <v>15</v>
      </c>
      <c r="Q15" s="7">
        <f>Q13-2*Q14</f>
        <v>18.514718625761432</v>
      </c>
    </row>
    <row r="16" spans="2:17" x14ac:dyDescent="0.25">
      <c r="B16" s="7">
        <v>5.0721762749107328E-2</v>
      </c>
      <c r="C16" s="7">
        <v>0.17000946073793755</v>
      </c>
      <c r="D16" s="7">
        <v>0.2216467787713248</v>
      </c>
      <c r="E16" s="7">
        <v>8.5558641315958125E-2</v>
      </c>
      <c r="H16" s="7">
        <f t="shared" si="0"/>
        <v>1.0507217627491072</v>
      </c>
      <c r="I16" s="7">
        <f t="shared" si="1"/>
        <v>2.1700094607379374</v>
      </c>
      <c r="J16" s="7">
        <f t="shared" si="2"/>
        <v>3.221646778771325</v>
      </c>
      <c r="K16" s="7">
        <f t="shared" si="3"/>
        <v>4.0855586413159584</v>
      </c>
      <c r="M16" s="11" t="s">
        <v>19</v>
      </c>
      <c r="N16" s="7">
        <f>N13+2*N14</f>
        <v>23.485281374238568</v>
      </c>
      <c r="O16" s="7">
        <f>O13+2*O14</f>
        <v>15</v>
      </c>
      <c r="P16" s="7">
        <f>P13+2*P14</f>
        <v>23</v>
      </c>
      <c r="Q16" s="7">
        <f>Q13+2*Q14</f>
        <v>35.485281374238568</v>
      </c>
    </row>
    <row r="17" spans="2:17" x14ac:dyDescent="0.25">
      <c r="B17" s="7">
        <v>0.14535355693227942</v>
      </c>
      <c r="C17" s="7">
        <v>0.23721121860408334</v>
      </c>
      <c r="D17" s="7">
        <v>0.12042298654133732</v>
      </c>
      <c r="E17" s="7">
        <v>0.22691122165593433</v>
      </c>
      <c r="H17" s="7">
        <f t="shared" si="0"/>
        <v>1.1453535569322795</v>
      </c>
      <c r="I17" s="7">
        <f t="shared" si="1"/>
        <v>2.2372112186040836</v>
      </c>
      <c r="J17" s="7">
        <f t="shared" si="2"/>
        <v>3.1204229865413371</v>
      </c>
      <c r="K17" s="7">
        <f t="shared" si="3"/>
        <v>4.2269112216559339</v>
      </c>
      <c r="M17" s="11" t="s">
        <v>20</v>
      </c>
      <c r="N17" s="7">
        <f>N13-3*N14</f>
        <v>2.2720779386421448</v>
      </c>
      <c r="O17" s="7">
        <f>O13-3*O14</f>
        <v>10</v>
      </c>
      <c r="P17" s="7">
        <f>P13-3*P14</f>
        <v>13</v>
      </c>
      <c r="Q17" s="7">
        <f>Q13-3*Q14</f>
        <v>14.272077938642145</v>
      </c>
    </row>
    <row r="18" spans="2:17" x14ac:dyDescent="0.25">
      <c r="B18" s="7">
        <v>9.1674550614947961E-2</v>
      </c>
      <c r="C18" s="7">
        <v>0.23700979644154177</v>
      </c>
      <c r="D18" s="7">
        <v>0.15538804284798732</v>
      </c>
      <c r="E18" s="7">
        <v>0.16724448377941223</v>
      </c>
      <c r="H18" s="7">
        <f t="shared" si="0"/>
        <v>1.0916745506149479</v>
      </c>
      <c r="I18" s="7">
        <f t="shared" si="1"/>
        <v>2.2370097964415416</v>
      </c>
      <c r="J18" s="7">
        <f t="shared" si="2"/>
        <v>3.1553880428479872</v>
      </c>
      <c r="K18" s="7">
        <f t="shared" si="3"/>
        <v>4.1672444837794123</v>
      </c>
      <c r="M18" s="11" t="s">
        <v>21</v>
      </c>
      <c r="N18" s="7">
        <f>N13+3*N14</f>
        <v>27.727922061357855</v>
      </c>
      <c r="O18" s="7">
        <f>O13+3*O14</f>
        <v>16</v>
      </c>
      <c r="P18" s="7">
        <f>P13+3*P14</f>
        <v>25</v>
      </c>
      <c r="Q18" s="7">
        <f>Q13+3*Q14</f>
        <v>39.727922061357859</v>
      </c>
    </row>
    <row r="19" spans="2:17" x14ac:dyDescent="0.25">
      <c r="B19" s="7">
        <v>0.29026764732810451</v>
      </c>
      <c r="C19" s="7">
        <v>1.6599017303994872E-2</v>
      </c>
      <c r="D19" s="7">
        <v>0.18795434430982388</v>
      </c>
      <c r="E19" s="7">
        <v>0.16307870723593859</v>
      </c>
      <c r="H19" s="7">
        <f t="shared" si="0"/>
        <v>1.2902676473281045</v>
      </c>
      <c r="I19" s="7">
        <f t="shared" si="1"/>
        <v>2.0165990173039949</v>
      </c>
      <c r="J19" s="7">
        <f t="shared" si="2"/>
        <v>3.1879543443098237</v>
      </c>
      <c r="K19" s="7">
        <f t="shared" si="3"/>
        <v>4.1630787072359388</v>
      </c>
      <c r="M19" s="4"/>
    </row>
    <row r="20" spans="2:17" x14ac:dyDescent="0.25">
      <c r="B20" s="7">
        <v>0.29931333353679002</v>
      </c>
      <c r="C20" s="7">
        <v>6.8391979735709707E-2</v>
      </c>
      <c r="D20" s="7">
        <v>0.1901242103335673</v>
      </c>
      <c r="E20" s="7">
        <v>9.0639973143711661E-4</v>
      </c>
      <c r="H20" s="7">
        <f t="shared" si="0"/>
        <v>1.2993133335367899</v>
      </c>
      <c r="I20" s="7">
        <f t="shared" si="1"/>
        <v>2.0683919797357095</v>
      </c>
      <c r="J20" s="7">
        <f t="shared" si="2"/>
        <v>3.1901242103335674</v>
      </c>
      <c r="K20" s="7">
        <f t="shared" si="3"/>
        <v>4.0009063997314369</v>
      </c>
      <c r="M20" s="4"/>
    </row>
    <row r="21" spans="2:17" x14ac:dyDescent="0.25">
      <c r="B21" s="7">
        <v>1.8127994628742332E-3</v>
      </c>
      <c r="C21" s="7">
        <v>0.16577959532456432</v>
      </c>
      <c r="D21" s="7">
        <v>2.4472792748802149E-2</v>
      </c>
      <c r="E21" s="7">
        <v>0.29471724600970484</v>
      </c>
      <c r="H21" s="7">
        <f t="shared" si="0"/>
        <v>1.0018127994628743</v>
      </c>
      <c r="I21" s="7">
        <f t="shared" si="1"/>
        <v>2.1657795953245644</v>
      </c>
      <c r="J21" s="7">
        <f t="shared" si="2"/>
        <v>3.024472792748802</v>
      </c>
      <c r="K21" s="7">
        <f t="shared" si="3"/>
        <v>4.2947172460097045</v>
      </c>
      <c r="M21" s="4"/>
      <c r="N21" s="57" t="s">
        <v>14</v>
      </c>
      <c r="O21" s="57"/>
      <c r="P21" s="57"/>
      <c r="Q21" s="57"/>
    </row>
    <row r="22" spans="2:17" x14ac:dyDescent="0.25">
      <c r="B22" s="7">
        <v>0.10076601458784752</v>
      </c>
      <c r="C22" s="7">
        <v>1.51890621662038E-2</v>
      </c>
      <c r="D22" s="7">
        <v>7.5560777611621444E-2</v>
      </c>
      <c r="E22" s="7">
        <v>2.9242835779900511E-2</v>
      </c>
      <c r="H22" s="7">
        <f t="shared" si="0"/>
        <v>1.1007660145878475</v>
      </c>
      <c r="I22" s="7">
        <f t="shared" si="1"/>
        <v>2.0151890621662036</v>
      </c>
      <c r="J22" s="7">
        <f t="shared" si="2"/>
        <v>3.0755607776116216</v>
      </c>
      <c r="K22" s="7">
        <f t="shared" si="3"/>
        <v>4.0292428357799004</v>
      </c>
      <c r="M22" s="4"/>
      <c r="N22" s="4">
        <v>1</v>
      </c>
      <c r="O22" s="4">
        <v>2</v>
      </c>
      <c r="P22" s="4">
        <v>3</v>
      </c>
      <c r="Q22" s="4">
        <v>4</v>
      </c>
    </row>
    <row r="23" spans="2:17" x14ac:dyDescent="0.25">
      <c r="B23" s="7">
        <v>7.6567888424329364E-2</v>
      </c>
      <c r="C23" s="7">
        <v>2.1222571489608447E-2</v>
      </c>
      <c r="D23" s="7">
        <v>4.2033143101290929E-2</v>
      </c>
      <c r="E23" s="7">
        <v>0.22119815668202766</v>
      </c>
      <c r="H23" s="7">
        <f t="shared" si="0"/>
        <v>1.0765678884243293</v>
      </c>
      <c r="I23" s="7">
        <f t="shared" si="1"/>
        <v>2.0212225714896084</v>
      </c>
      <c r="J23" s="7">
        <f t="shared" si="2"/>
        <v>3.0420331431012908</v>
      </c>
      <c r="K23" s="7">
        <f t="shared" si="3"/>
        <v>4.2211981566820276</v>
      </c>
      <c r="M23" s="4" t="s">
        <v>15</v>
      </c>
      <c r="N23" s="3">
        <v>0.65</v>
      </c>
      <c r="O23" s="3">
        <f>IF(ISBLANK(Data!B$2)=FALSE, N23+1,"")</f>
        <v>1.65</v>
      </c>
      <c r="P23" s="3">
        <f>IF(ISBLANK(Data!C$2)=FALSE, O23+1,"")</f>
        <v>2.65</v>
      </c>
      <c r="Q23" s="3">
        <f>IF(ISBLANK(Data!D$2)=FALSE, P23+1,"")</f>
        <v>3.65</v>
      </c>
    </row>
    <row r="24" spans="2:17" x14ac:dyDescent="0.25">
      <c r="B24" s="7">
        <v>0.29122898037659839</v>
      </c>
      <c r="C24" s="7">
        <v>0.11173436689352093</v>
      </c>
      <c r="D24" s="7">
        <v>0.24889370403149508</v>
      </c>
      <c r="E24" s="7">
        <v>1.9959105197302162E-2</v>
      </c>
      <c r="H24" s="7">
        <f t="shared" si="0"/>
        <v>1.2912289803765984</v>
      </c>
      <c r="I24" s="7">
        <f t="shared" si="1"/>
        <v>2.1117343668935211</v>
      </c>
      <c r="J24" s="7">
        <f t="shared" si="2"/>
        <v>3.2488937040314951</v>
      </c>
      <c r="K24" s="7">
        <f t="shared" si="3"/>
        <v>4.0199591051973025</v>
      </c>
      <c r="M24" s="4" t="s">
        <v>16</v>
      </c>
      <c r="N24" s="3">
        <v>1.35</v>
      </c>
      <c r="O24" s="3">
        <f>IF(ISBLANK(Data!B$2)=FALSE, N24+1,"")</f>
        <v>2.35</v>
      </c>
      <c r="P24" s="3">
        <f>IF(ISBLANK(Data!C$2)=FALSE, O24+1,"")</f>
        <v>3.35</v>
      </c>
      <c r="Q24" s="3">
        <f>IF(ISBLANK(Data!D$2)=FALSE, P24+1,"")</f>
        <v>4.3499999999999996</v>
      </c>
    </row>
    <row r="25" spans="2:17" x14ac:dyDescent="0.25">
      <c r="B25" s="7">
        <v>7.3482467116306044E-2</v>
      </c>
      <c r="C25" s="7">
        <v>0.11974547563097017</v>
      </c>
      <c r="D25" s="7">
        <v>8.9193395794549393E-2</v>
      </c>
      <c r="E25" s="7">
        <v>0.21989806817835017</v>
      </c>
      <c r="H25" s="7">
        <f t="shared" si="0"/>
        <v>1.0734824671163061</v>
      </c>
      <c r="I25" s="7">
        <f t="shared" si="1"/>
        <v>2.1197454756309702</v>
      </c>
      <c r="J25" s="7">
        <f t="shared" si="2"/>
        <v>3.0891933957945494</v>
      </c>
      <c r="K25" s="7">
        <f t="shared" si="3"/>
        <v>4.2198980681783498</v>
      </c>
    </row>
    <row r="26" spans="2:17" x14ac:dyDescent="0.25">
      <c r="B26" s="7">
        <v>0.26950285348063602</v>
      </c>
      <c r="C26" s="7">
        <v>0.26908169804986726</v>
      </c>
      <c r="D26" s="7">
        <v>5.4704428235724967E-2</v>
      </c>
      <c r="E26" s="7">
        <v>0.20605487228003785</v>
      </c>
      <c r="H26" s="7">
        <f t="shared" si="0"/>
        <v>1.2695028534806361</v>
      </c>
      <c r="I26" s="7">
        <f t="shared" si="1"/>
        <v>2.2690816980498671</v>
      </c>
      <c r="J26" s="7">
        <f t="shared" si="2"/>
        <v>3.0547044282357252</v>
      </c>
      <c r="K26" s="7">
        <f t="shared" si="3"/>
        <v>4.2060548722800375</v>
      </c>
    </row>
    <row r="27" spans="2:17" x14ac:dyDescent="0.25">
      <c r="B27" s="7">
        <v>0.29321573534348583</v>
      </c>
      <c r="C27" s="7">
        <v>0.16058839686269721</v>
      </c>
      <c r="D27" s="7">
        <v>0.16470839564195686</v>
      </c>
      <c r="E27" s="7">
        <v>5.10879848628193E-3</v>
      </c>
      <c r="H27" s="7">
        <f t="shared" si="0"/>
        <v>1.2932157353434859</v>
      </c>
      <c r="I27" s="7">
        <f t="shared" si="1"/>
        <v>2.1605883968626971</v>
      </c>
      <c r="J27" s="7">
        <f t="shared" si="2"/>
        <v>3.1647083956419571</v>
      </c>
      <c r="K27" s="7">
        <f t="shared" si="3"/>
        <v>4.0051087984862823</v>
      </c>
    </row>
    <row r="28" spans="2:17" x14ac:dyDescent="0.25">
      <c r="B28" s="7">
        <v>0.2610156559953612</v>
      </c>
      <c r="C28" s="7">
        <v>0.20581682790612507</v>
      </c>
      <c r="D28" s="7">
        <v>5.2461317789239174E-2</v>
      </c>
      <c r="E28" s="7">
        <v>6.3502914517654954E-2</v>
      </c>
      <c r="H28" s="7">
        <f t="shared" si="0"/>
        <v>1.2610156559953611</v>
      </c>
      <c r="I28" s="7">
        <f t="shared" si="1"/>
        <v>2.205816827906125</v>
      </c>
      <c r="J28" s="7">
        <f t="shared" si="2"/>
        <v>3.052461317789239</v>
      </c>
      <c r="K28" s="7">
        <f t="shared" si="3"/>
        <v>4.0635029145176551</v>
      </c>
      <c r="M28"/>
    </row>
    <row r="29" spans="2:17" x14ac:dyDescent="0.25">
      <c r="B29" s="7">
        <v>4.4862208929715867E-2</v>
      </c>
      <c r="C29" s="7">
        <v>5.0355540635395367E-3</v>
      </c>
      <c r="D29" s="7">
        <v>0.11867427594836269</v>
      </c>
      <c r="E29" s="7">
        <v>0.22458571123386334</v>
      </c>
      <c r="H29" s="7">
        <f t="shared" si="0"/>
        <v>1.0448622089297159</v>
      </c>
      <c r="I29" s="7">
        <f t="shared" si="1"/>
        <v>2.0050355540635394</v>
      </c>
      <c r="J29" s="7">
        <f t="shared" si="2"/>
        <v>3.1186742759483628</v>
      </c>
      <c r="K29" s="7">
        <f t="shared" si="3"/>
        <v>4.2245857112338632</v>
      </c>
    </row>
    <row r="30" spans="2:17" x14ac:dyDescent="0.25">
      <c r="B30" s="7">
        <v>0.12840662862025817</v>
      </c>
      <c r="C30" s="7">
        <v>1.6461684011352885E-2</v>
      </c>
      <c r="D30" s="7">
        <v>1.1325418866542558E-2</v>
      </c>
      <c r="E30" s="7">
        <v>0.12656636249885556</v>
      </c>
      <c r="H30" s="7">
        <f t="shared" si="0"/>
        <v>1.1284066286202581</v>
      </c>
      <c r="I30" s="7">
        <f t="shared" si="1"/>
        <v>2.016461684011353</v>
      </c>
      <c r="J30" s="7">
        <f t="shared" si="2"/>
        <v>3.0113254188665426</v>
      </c>
      <c r="K30" s="7">
        <f t="shared" si="3"/>
        <v>4.1265663624988553</v>
      </c>
    </row>
    <row r="31" spans="2:17" x14ac:dyDescent="0.25">
      <c r="B31" s="7">
        <v>3.4791100802636799E-4</v>
      </c>
      <c r="C31" s="7">
        <v>0.11355632190923795</v>
      </c>
      <c r="D31" s="7">
        <v>0.14122440260017699</v>
      </c>
      <c r="E31" s="7">
        <v>9.3459883419293802E-2</v>
      </c>
      <c r="H31" s="7">
        <f t="shared" si="0"/>
        <v>1.0003479110080264</v>
      </c>
      <c r="I31" s="7">
        <f t="shared" si="1"/>
        <v>2.1135563219092379</v>
      </c>
      <c r="J31" s="7">
        <f t="shared" si="2"/>
        <v>3.141224402600177</v>
      </c>
      <c r="K31" s="7">
        <f t="shared" si="3"/>
        <v>4.0934598834192935</v>
      </c>
    </row>
    <row r="32" spans="2:17" x14ac:dyDescent="0.25">
      <c r="B32" s="7">
        <v>0.1695516830957976</v>
      </c>
      <c r="C32" s="7">
        <v>0.17731559190649127</v>
      </c>
      <c r="D32" s="7">
        <v>9.2681661427655868E-2</v>
      </c>
      <c r="E32" s="7">
        <v>0.24044312875759147</v>
      </c>
      <c r="H32" s="7">
        <f t="shared" si="0"/>
        <v>1.1695516830957975</v>
      </c>
      <c r="I32" s="7">
        <f t="shared" si="1"/>
        <v>2.177315591906491</v>
      </c>
      <c r="J32" s="7">
        <f t="shared" si="2"/>
        <v>3.092681661427656</v>
      </c>
      <c r="K32" s="7">
        <f t="shared" si="3"/>
        <v>4.2404431287575912</v>
      </c>
    </row>
    <row r="33" spans="2:11" x14ac:dyDescent="0.25">
      <c r="B33" s="7">
        <v>0.23615833002716147</v>
      </c>
      <c r="C33" s="7">
        <v>0.22036500137333292</v>
      </c>
      <c r="D33" s="7">
        <v>0.23869441816461684</v>
      </c>
      <c r="E33" s="7">
        <v>0.16583452864162115</v>
      </c>
      <c r="H33" s="7">
        <f t="shared" si="0"/>
        <v>1.2361583300271615</v>
      </c>
      <c r="I33" s="7">
        <f t="shared" si="1"/>
        <v>2.2203650013733327</v>
      </c>
      <c r="J33" s="7">
        <f t="shared" si="2"/>
        <v>3.2386944181646169</v>
      </c>
      <c r="K33" s="7">
        <f t="shared" si="3"/>
        <v>4.1658345286416214</v>
      </c>
    </row>
    <row r="34" spans="2:11" x14ac:dyDescent="0.25">
      <c r="B34" s="7">
        <v>3.1220435193945128E-3</v>
      </c>
      <c r="C34" s="7">
        <v>8.9788506729331335E-2</v>
      </c>
      <c r="D34" s="7">
        <v>0.11996520889919736</v>
      </c>
      <c r="E34" s="7">
        <v>0.25153965880306406</v>
      </c>
      <c r="H34" s="7">
        <f t="shared" si="0"/>
        <v>1.0031220435193946</v>
      </c>
      <c r="I34" s="7">
        <f t="shared" si="1"/>
        <v>2.0897885067293314</v>
      </c>
      <c r="J34" s="7">
        <f t="shared" si="2"/>
        <v>3.1199652088991972</v>
      </c>
      <c r="K34" s="7">
        <f t="shared" si="3"/>
        <v>4.2515396588030638</v>
      </c>
    </row>
    <row r="35" spans="2:11" x14ac:dyDescent="0.25">
      <c r="B35" s="7">
        <v>0.26264534440137943</v>
      </c>
      <c r="C35" s="7">
        <v>0.1455458235419782</v>
      </c>
      <c r="D35" s="7">
        <v>0.19725638599810782</v>
      </c>
      <c r="E35" s="7">
        <v>4.3635364848780785E-2</v>
      </c>
      <c r="H35" s="7">
        <f t="shared" si="0"/>
        <v>1.2626453444013794</v>
      </c>
      <c r="I35" s="7">
        <f t="shared" si="1"/>
        <v>2.145545823541978</v>
      </c>
      <c r="J35" s="7">
        <f t="shared" si="2"/>
        <v>3.197256385998108</v>
      </c>
      <c r="K35" s="7">
        <f t="shared" si="3"/>
        <v>4.0436353648487806</v>
      </c>
    </row>
    <row r="36" spans="2:11" x14ac:dyDescent="0.25">
      <c r="B36" s="7">
        <v>4.1621143223364972E-2</v>
      </c>
      <c r="C36" s="7">
        <v>0.26131778923917354</v>
      </c>
      <c r="D36" s="7">
        <v>0.23617664113284709</v>
      </c>
      <c r="E36" s="7">
        <v>0.13522751548814355</v>
      </c>
      <c r="H36" s="7">
        <f t="shared" si="0"/>
        <v>1.0416211432233651</v>
      </c>
      <c r="I36" s="7">
        <f t="shared" si="1"/>
        <v>2.2613177892391736</v>
      </c>
      <c r="J36" s="7">
        <f t="shared" si="2"/>
        <v>3.2361766411328472</v>
      </c>
      <c r="K36" s="7">
        <f t="shared" si="3"/>
        <v>4.1352275154881433</v>
      </c>
    </row>
    <row r="37" spans="2:11" x14ac:dyDescent="0.25">
      <c r="B37" s="7">
        <v>0.14083986938077944</v>
      </c>
      <c r="C37" s="7">
        <v>4.4688253425702693E-2</v>
      </c>
      <c r="D37" s="7">
        <v>3.4168523209326451E-2</v>
      </c>
      <c r="E37" s="7">
        <v>2.3200170903653065E-2</v>
      </c>
      <c r="H37" s="7">
        <f t="shared" si="0"/>
        <v>1.1408398693807795</v>
      </c>
      <c r="I37" s="7">
        <f t="shared" si="1"/>
        <v>2.0446882534257025</v>
      </c>
      <c r="J37" s="7">
        <f t="shared" si="2"/>
        <v>3.0341685232093263</v>
      </c>
      <c r="K37" s="7">
        <f t="shared" si="3"/>
        <v>4.0232001709036531</v>
      </c>
    </row>
    <row r="38" spans="2:11" x14ac:dyDescent="0.25">
      <c r="B38" s="7">
        <v>0.15192724387340922</v>
      </c>
      <c r="C38" s="7">
        <v>2.3639637440107424E-2</v>
      </c>
      <c r="D38" s="7">
        <v>0.24872890408032469</v>
      </c>
      <c r="E38" s="7">
        <v>0.16103701895199438</v>
      </c>
      <c r="H38" s="7">
        <f t="shared" si="0"/>
        <v>1.1519272438734092</v>
      </c>
      <c r="I38" s="7">
        <f t="shared" si="1"/>
        <v>2.0236396374401076</v>
      </c>
      <c r="J38" s="7">
        <f t="shared" si="2"/>
        <v>3.2487289040803247</v>
      </c>
      <c r="K38" s="7">
        <f t="shared" si="3"/>
        <v>4.1610370189519941</v>
      </c>
    </row>
    <row r="39" spans="2:11" x14ac:dyDescent="0.25">
      <c r="B39" s="7">
        <v>0.28674275948362682</v>
      </c>
      <c r="C39" s="7">
        <v>9.5977660451063568E-2</v>
      </c>
      <c r="D39" s="7">
        <v>3.6384166997283848E-2</v>
      </c>
      <c r="E39" s="7">
        <v>7.9204687643055507E-2</v>
      </c>
      <c r="H39" s="7">
        <f t="shared" si="0"/>
        <v>1.2867427594836269</v>
      </c>
      <c r="I39" s="7">
        <f t="shared" si="1"/>
        <v>2.0959776604510636</v>
      </c>
      <c r="J39" s="7">
        <f t="shared" si="2"/>
        <v>3.036384166997284</v>
      </c>
      <c r="K39" s="7">
        <f t="shared" si="3"/>
        <v>4.0792046876430552</v>
      </c>
    </row>
    <row r="40" spans="2:11" x14ac:dyDescent="0.25">
      <c r="B40" s="7">
        <v>3.3417767876216926E-3</v>
      </c>
      <c r="C40" s="7">
        <v>8.8781395916623443E-2</v>
      </c>
      <c r="D40" s="7">
        <v>6.1891537217322302E-2</v>
      </c>
      <c r="E40" s="7">
        <v>0.19541611987670524</v>
      </c>
      <c r="H40" s="7">
        <f t="shared" si="0"/>
        <v>1.0033417767876216</v>
      </c>
      <c r="I40" s="7">
        <f t="shared" si="1"/>
        <v>2.0887813959166235</v>
      </c>
      <c r="J40" s="7">
        <f t="shared" si="2"/>
        <v>3.0618915372173223</v>
      </c>
      <c r="K40" s="7">
        <f t="shared" si="3"/>
        <v>4.1954161198767048</v>
      </c>
    </row>
    <row r="41" spans="2:11" x14ac:dyDescent="0.25">
      <c r="B41" s="7">
        <v>0.263121433149205</v>
      </c>
      <c r="C41" s="7">
        <v>0.22477797784356213</v>
      </c>
      <c r="D41" s="7">
        <v>8.674886318552201E-2</v>
      </c>
      <c r="E41" s="7">
        <v>8.618121890926847E-2</v>
      </c>
      <c r="H41" s="7">
        <f t="shared" si="0"/>
        <v>1.2631214331492049</v>
      </c>
      <c r="I41" s="7">
        <f t="shared" si="1"/>
        <v>2.2247779778435621</v>
      </c>
      <c r="J41" s="7">
        <f t="shared" si="2"/>
        <v>3.0867488631855222</v>
      </c>
      <c r="K41" s="7">
        <f t="shared" si="3"/>
        <v>4.0861812189092683</v>
      </c>
    </row>
    <row r="42" spans="2:11" x14ac:dyDescent="0.25">
      <c r="B42" s="7">
        <v>0.20318918424024168</v>
      </c>
      <c r="C42" s="7">
        <v>4.2271187475203705E-2</v>
      </c>
      <c r="D42" s="7">
        <v>0.29674977874080627</v>
      </c>
      <c r="E42" s="7">
        <v>0.24196295052949612</v>
      </c>
      <c r="H42" s="7">
        <f t="shared" si="0"/>
        <v>1.2031891842402418</v>
      </c>
      <c r="I42" s="7">
        <f t="shared" si="1"/>
        <v>2.0422711874752038</v>
      </c>
      <c r="J42" s="7">
        <f t="shared" si="2"/>
        <v>3.2967497787408062</v>
      </c>
      <c r="K42" s="7">
        <f t="shared" si="3"/>
        <v>4.241962950529496</v>
      </c>
    </row>
    <row r="43" spans="2:11" x14ac:dyDescent="0.25">
      <c r="B43" s="7">
        <v>0.15878475295266578</v>
      </c>
      <c r="C43" s="7">
        <v>0.16579790643024991</v>
      </c>
      <c r="D43" s="7">
        <v>7.7648243659779667E-2</v>
      </c>
      <c r="E43" s="7">
        <v>7.7465132602923661E-2</v>
      </c>
      <c r="H43" s="7">
        <f t="shared" si="0"/>
        <v>1.1587847529526658</v>
      </c>
      <c r="I43" s="7">
        <f t="shared" si="1"/>
        <v>2.1657979064302499</v>
      </c>
      <c r="J43" s="7">
        <f t="shared" si="2"/>
        <v>3.0776482436597798</v>
      </c>
      <c r="K43" s="7">
        <f t="shared" si="3"/>
        <v>4.0774651326029234</v>
      </c>
    </row>
    <row r="44" spans="2:11" x14ac:dyDescent="0.25">
      <c r="B44" s="7">
        <v>1.9730216376232186E-2</v>
      </c>
      <c r="C44" s="7">
        <v>7.4105044709616374E-2</v>
      </c>
      <c r="D44" s="7">
        <v>9.8568681905575731E-2</v>
      </c>
      <c r="E44" s="7">
        <v>0.11915036469618823</v>
      </c>
      <c r="H44" s="7">
        <f t="shared" si="0"/>
        <v>1.0197302163762323</v>
      </c>
      <c r="I44" s="7">
        <f t="shared" si="1"/>
        <v>2.0741050447096163</v>
      </c>
      <c r="J44" s="7">
        <f t="shared" si="2"/>
        <v>3.0985686819055758</v>
      </c>
      <c r="K44" s="7">
        <f t="shared" si="3"/>
        <v>4.1191503646961882</v>
      </c>
    </row>
    <row r="45" spans="2:11" x14ac:dyDescent="0.25">
      <c r="B45" s="7">
        <v>5.5436872463148899E-2</v>
      </c>
      <c r="C45" s="7">
        <v>0.16263924069948424</v>
      </c>
      <c r="D45" s="7">
        <v>0.21223487044892728</v>
      </c>
      <c r="E45" s="7">
        <v>0.24173406170842615</v>
      </c>
      <c r="H45" s="7">
        <f t="shared" si="0"/>
        <v>1.0554368724631489</v>
      </c>
      <c r="I45" s="7">
        <f t="shared" si="1"/>
        <v>2.1626392406994843</v>
      </c>
      <c r="J45" s="7">
        <f t="shared" si="2"/>
        <v>3.2122348704489272</v>
      </c>
      <c r="K45" s="7">
        <f t="shared" si="3"/>
        <v>4.241734061708426</v>
      </c>
    </row>
    <row r="46" spans="2:11" x14ac:dyDescent="0.25">
      <c r="B46" s="7">
        <v>9.2892239143040262E-2</v>
      </c>
      <c r="C46" s="7">
        <v>4.7059541611987672E-2</v>
      </c>
      <c r="D46" s="7">
        <v>0.23175450910977508</v>
      </c>
      <c r="E46" s="7">
        <v>7.556993316446424E-2</v>
      </c>
      <c r="H46" s="7">
        <f t="shared" si="0"/>
        <v>1.0928922391430402</v>
      </c>
      <c r="I46" s="7">
        <f t="shared" si="1"/>
        <v>2.0470595416119877</v>
      </c>
      <c r="J46" s="7">
        <f t="shared" si="2"/>
        <v>3.2317545091097752</v>
      </c>
      <c r="K46" s="7">
        <f t="shared" si="3"/>
        <v>4.0755699331644646</v>
      </c>
    </row>
    <row r="47" spans="2:11" x14ac:dyDescent="0.25">
      <c r="B47" s="7">
        <v>0.28191778313547167</v>
      </c>
      <c r="C47" s="7">
        <v>0.20497451704458755</v>
      </c>
      <c r="D47" s="7">
        <v>0.29301431318094423</v>
      </c>
      <c r="E47" s="7">
        <v>5.6920072023682357E-2</v>
      </c>
      <c r="H47" s="7">
        <f t="shared" si="0"/>
        <v>1.2819177831354716</v>
      </c>
      <c r="I47" s="7">
        <f t="shared" si="1"/>
        <v>2.2049745170445876</v>
      </c>
      <c r="J47" s="7">
        <f t="shared" si="2"/>
        <v>3.2930143131809442</v>
      </c>
      <c r="K47" s="7">
        <f t="shared" si="3"/>
        <v>4.056920072023682</v>
      </c>
    </row>
    <row r="48" spans="2:11" x14ac:dyDescent="0.25">
      <c r="B48" s="7">
        <v>0.23214819788201543</v>
      </c>
      <c r="C48" s="7">
        <v>0.10256050294503616</v>
      </c>
      <c r="D48" s="7">
        <v>6.2248603778191469E-2</v>
      </c>
      <c r="E48" s="7">
        <v>0.24266792809839166</v>
      </c>
      <c r="H48" s="7">
        <f t="shared" si="0"/>
        <v>1.2321481978820155</v>
      </c>
      <c r="I48" s="7">
        <f t="shared" si="1"/>
        <v>2.1025605029450363</v>
      </c>
      <c r="J48" s="7">
        <f t="shared" si="2"/>
        <v>3.0622486037781913</v>
      </c>
      <c r="K48" s="7">
        <f t="shared" si="3"/>
        <v>4.2426679280983919</v>
      </c>
    </row>
    <row r="49" spans="2:11" x14ac:dyDescent="0.25">
      <c r="B49" s="7">
        <v>5.6004516739402446E-2</v>
      </c>
      <c r="C49" s="7">
        <v>0.2030793176061281</v>
      </c>
      <c r="D49" s="7">
        <v>9.8101748710592962E-2</v>
      </c>
      <c r="E49" s="7">
        <v>0.16176946317941832</v>
      </c>
      <c r="H49" s="7">
        <f t="shared" si="0"/>
        <v>1.0560045167394025</v>
      </c>
      <c r="I49" s="7">
        <f t="shared" si="1"/>
        <v>2.2030793176061283</v>
      </c>
      <c r="J49" s="7">
        <f t="shared" si="2"/>
        <v>3.0981017487105929</v>
      </c>
      <c r="K49" s="7">
        <f t="shared" si="3"/>
        <v>4.161769463179418</v>
      </c>
    </row>
    <row r="50" spans="2:11" x14ac:dyDescent="0.25">
      <c r="B50" s="7">
        <v>0.10215765861995299</v>
      </c>
      <c r="C50" s="7">
        <v>0.10404370250556963</v>
      </c>
      <c r="D50" s="7">
        <v>0.12750022888882107</v>
      </c>
      <c r="E50" s="7">
        <v>0.1249549851985229</v>
      </c>
      <c r="H50" s="7">
        <f t="shared" si="0"/>
        <v>1.1021576586199531</v>
      </c>
      <c r="I50" s="7">
        <f t="shared" si="1"/>
        <v>2.1040437025055696</v>
      </c>
      <c r="J50" s="7">
        <f t="shared" si="2"/>
        <v>3.1275002288888212</v>
      </c>
      <c r="K50" s="7">
        <f t="shared" si="3"/>
        <v>4.1249549851985226</v>
      </c>
    </row>
    <row r="51" spans="2:11" x14ac:dyDescent="0.25">
      <c r="B51" s="7">
        <v>0.2137546922208319</v>
      </c>
      <c r="C51" s="7">
        <v>0.20001220740379042</v>
      </c>
      <c r="D51" s="7">
        <v>0.24485610522782067</v>
      </c>
      <c r="E51" s="7">
        <v>6.4775536362804031E-2</v>
      </c>
      <c r="H51" s="7">
        <f t="shared" si="0"/>
        <v>1.213754692220832</v>
      </c>
      <c r="I51" s="7">
        <f t="shared" si="1"/>
        <v>2.2000122074037902</v>
      </c>
      <c r="J51" s="7">
        <f t="shared" si="2"/>
        <v>3.2448561052278206</v>
      </c>
      <c r="K51" s="7">
        <f t="shared" si="3"/>
        <v>4.064775536362804</v>
      </c>
    </row>
    <row r="52" spans="2:11" x14ac:dyDescent="0.25">
      <c r="B52" s="7">
        <v>9.5812860499893196E-2</v>
      </c>
      <c r="C52" s="7">
        <v>1.7816705832087158E-2</v>
      </c>
      <c r="D52" s="7">
        <v>9.3807794427320165E-2</v>
      </c>
      <c r="E52" s="7">
        <v>0.22777184362315742</v>
      </c>
      <c r="H52" s="7">
        <f t="shared" si="0"/>
        <v>1.0958128604998931</v>
      </c>
      <c r="I52" s="7">
        <f t="shared" si="1"/>
        <v>2.0178167058320873</v>
      </c>
      <c r="J52" s="7">
        <f t="shared" si="2"/>
        <v>3.0938077944273203</v>
      </c>
      <c r="K52" s="7">
        <f t="shared" si="3"/>
        <v>4.2277718436231577</v>
      </c>
    </row>
    <row r="53" spans="2:11" x14ac:dyDescent="0.25">
      <c r="B53" s="7">
        <v>0.12624591814935757</v>
      </c>
      <c r="C53" s="7">
        <v>2.1158482619708849E-2</v>
      </c>
      <c r="D53" s="7">
        <v>0.24102908413953061</v>
      </c>
      <c r="E53" s="7">
        <v>9.0676595355082865E-2</v>
      </c>
      <c r="H53" s="7">
        <f t="shared" si="0"/>
        <v>1.1262459181493576</v>
      </c>
      <c r="I53" s="7">
        <f t="shared" si="1"/>
        <v>2.0211584826197089</v>
      </c>
      <c r="J53" s="7">
        <f t="shared" si="2"/>
        <v>3.2410290841395306</v>
      </c>
      <c r="K53" s="7">
        <f t="shared" si="3"/>
        <v>4.0906765953550828</v>
      </c>
    </row>
    <row r="54" spans="2:11" x14ac:dyDescent="0.25">
      <c r="B54" s="7">
        <v>0.29473555711539051</v>
      </c>
      <c r="C54" s="7">
        <v>3.1403546250801107E-2</v>
      </c>
      <c r="D54" s="7">
        <v>0.20131229590746788</v>
      </c>
      <c r="E54" s="7">
        <v>0.12251960814233832</v>
      </c>
      <c r="H54" s="7">
        <f t="shared" si="0"/>
        <v>1.2947355571153905</v>
      </c>
      <c r="I54" s="7">
        <f t="shared" si="1"/>
        <v>2.0314035462508011</v>
      </c>
      <c r="J54" s="7">
        <f t="shared" si="2"/>
        <v>3.201312295907468</v>
      </c>
      <c r="K54" s="7">
        <f t="shared" si="3"/>
        <v>4.1225196081423388</v>
      </c>
    </row>
    <row r="55" spans="2:11" x14ac:dyDescent="0.25">
      <c r="B55" s="7">
        <v>0.20392162846766562</v>
      </c>
      <c r="C55" s="7">
        <v>0.16142155217139195</v>
      </c>
      <c r="D55" s="7">
        <v>2.3483993041779838E-2</v>
      </c>
      <c r="E55" s="7">
        <v>6.445509201330607E-2</v>
      </c>
      <c r="H55" s="7">
        <f t="shared" si="0"/>
        <v>1.2039216284676657</v>
      </c>
      <c r="I55" s="7">
        <f t="shared" si="1"/>
        <v>2.161421552171392</v>
      </c>
      <c r="J55" s="7">
        <f t="shared" si="2"/>
        <v>3.0234839930417801</v>
      </c>
      <c r="K55" s="7">
        <f t="shared" si="3"/>
        <v>4.064455092013306</v>
      </c>
    </row>
    <row r="56" spans="2:11" x14ac:dyDescent="0.25">
      <c r="B56" s="7">
        <v>0.21734366893520918</v>
      </c>
      <c r="C56" s="7">
        <v>0.10944547868282113</v>
      </c>
      <c r="D56" s="7">
        <v>0.19638660847804193</v>
      </c>
      <c r="E56" s="7">
        <v>0.14936368907742545</v>
      </c>
      <c r="H56" s="7">
        <f t="shared" si="0"/>
        <v>1.2173436689352091</v>
      </c>
      <c r="I56" s="7">
        <f t="shared" si="1"/>
        <v>2.109445478682821</v>
      </c>
      <c r="J56" s="7">
        <f t="shared" si="2"/>
        <v>3.1963866084780421</v>
      </c>
      <c r="K56" s="7">
        <f t="shared" si="3"/>
        <v>4.1493636890774255</v>
      </c>
    </row>
    <row r="57" spans="2:11" x14ac:dyDescent="0.25">
      <c r="B57" s="7">
        <v>8.833277382732628E-2</v>
      </c>
      <c r="C57" s="7">
        <v>9.7415082247383038E-3</v>
      </c>
      <c r="D57" s="7">
        <v>0.18434705648976102</v>
      </c>
      <c r="E57" s="7">
        <v>0.13281044953764459</v>
      </c>
      <c r="H57" s="7">
        <f t="shared" si="0"/>
        <v>1.0883327738273263</v>
      </c>
      <c r="I57" s="7">
        <f t="shared" si="1"/>
        <v>2.0097415082247383</v>
      </c>
      <c r="J57" s="7">
        <f t="shared" si="2"/>
        <v>3.1843470564897611</v>
      </c>
      <c r="K57" s="7">
        <f t="shared" si="3"/>
        <v>4.1328104495376445</v>
      </c>
    </row>
    <row r="58" spans="2:11" x14ac:dyDescent="0.25">
      <c r="B58" s="7">
        <v>0.25444196905423139</v>
      </c>
      <c r="C58" s="7">
        <v>0.18699301126133</v>
      </c>
      <c r="D58" s="7">
        <v>0.25155796990874968</v>
      </c>
      <c r="E58" s="7">
        <v>0.1575212866603595</v>
      </c>
      <c r="H58" s="7">
        <f t="shared" si="0"/>
        <v>1.2544419690542314</v>
      </c>
      <c r="I58" s="7">
        <f t="shared" si="1"/>
        <v>2.1869930112613298</v>
      </c>
      <c r="J58" s="7">
        <f t="shared" si="2"/>
        <v>3.2515579699087498</v>
      </c>
      <c r="K58" s="7">
        <f t="shared" si="3"/>
        <v>4.1575212866603595</v>
      </c>
    </row>
    <row r="59" spans="2:11" x14ac:dyDescent="0.25">
      <c r="B59" s="7">
        <v>3.1513412884914702E-2</v>
      </c>
      <c r="C59" s="7">
        <v>1.1252174443800165E-2</v>
      </c>
      <c r="D59" s="7">
        <v>0.28466444898831139</v>
      </c>
      <c r="E59" s="7">
        <v>0.12311471907712027</v>
      </c>
      <c r="H59" s="7">
        <f t="shared" si="0"/>
        <v>1.0315134128849146</v>
      </c>
      <c r="I59" s="7">
        <f t="shared" si="1"/>
        <v>2.0112521744438001</v>
      </c>
      <c r="J59" s="7">
        <f t="shared" si="2"/>
        <v>3.2846644489883112</v>
      </c>
      <c r="K59" s="7">
        <f t="shared" si="3"/>
        <v>4.1231147190771207</v>
      </c>
    </row>
    <row r="60" spans="2:11" x14ac:dyDescent="0.25">
      <c r="B60" s="7">
        <v>0.29219946897793508</v>
      </c>
      <c r="C60" s="7">
        <v>0.10041810357982116</v>
      </c>
      <c r="D60" s="7">
        <v>0.27295449690237128</v>
      </c>
      <c r="E60" s="7">
        <v>8.2930997650074778E-2</v>
      </c>
      <c r="H60" s="7">
        <f t="shared" si="0"/>
        <v>1.292199468977935</v>
      </c>
      <c r="I60" s="7">
        <f t="shared" si="1"/>
        <v>2.1004181035798211</v>
      </c>
      <c r="J60" s="7">
        <f t="shared" si="2"/>
        <v>3.2729544969023712</v>
      </c>
      <c r="K60" s="7">
        <f t="shared" si="3"/>
        <v>4.0829309976500747</v>
      </c>
    </row>
    <row r="61" spans="2:11" x14ac:dyDescent="0.25">
      <c r="B61" s="7">
        <v>6.2697225867488632E-2</v>
      </c>
      <c r="C61" s="7">
        <v>0.26693014313180946</v>
      </c>
      <c r="D61" s="7">
        <v>5.5583361308633686E-2</v>
      </c>
      <c r="E61" s="7">
        <v>0.13995178075502793</v>
      </c>
      <c r="H61" s="7">
        <f t="shared" si="0"/>
        <v>1.0626972258674887</v>
      </c>
      <c r="I61" s="7">
        <f t="shared" si="1"/>
        <v>2.2669301431318094</v>
      </c>
      <c r="J61" s="7">
        <f t="shared" si="2"/>
        <v>3.0555833613086336</v>
      </c>
      <c r="K61" s="7">
        <f t="shared" si="3"/>
        <v>4.1399517807550277</v>
      </c>
    </row>
    <row r="62" spans="2:11" x14ac:dyDescent="0.25">
      <c r="B62" s="7">
        <v>2.2742393261513106E-2</v>
      </c>
      <c r="C62" s="7">
        <v>0.15577257606738487</v>
      </c>
      <c r="D62" s="7">
        <v>0.29517502365184484</v>
      </c>
      <c r="E62" s="7">
        <v>0.26356089968565932</v>
      </c>
      <c r="H62" s="7">
        <f t="shared" si="0"/>
        <v>1.0227423932615132</v>
      </c>
      <c r="I62" s="7">
        <f t="shared" si="1"/>
        <v>2.1557725760673847</v>
      </c>
      <c r="J62" s="7">
        <f t="shared" si="2"/>
        <v>3.2951750236518449</v>
      </c>
      <c r="K62" s="7">
        <f t="shared" si="3"/>
        <v>4.2635608996856593</v>
      </c>
    </row>
    <row r="63" spans="2:11" x14ac:dyDescent="0.25">
      <c r="B63" s="7">
        <v>0.24265877254554885</v>
      </c>
      <c r="C63" s="7">
        <v>7.0580156865138702E-2</v>
      </c>
      <c r="D63" s="7">
        <v>0.18705710013122959</v>
      </c>
      <c r="E63" s="7">
        <v>0.29908444471572004</v>
      </c>
      <c r="H63" s="7">
        <f t="shared" si="0"/>
        <v>1.2426587725455489</v>
      </c>
      <c r="I63" s="7">
        <f t="shared" si="1"/>
        <v>2.0705801568651387</v>
      </c>
      <c r="J63" s="7">
        <f t="shared" si="2"/>
        <v>3.1870571001312298</v>
      </c>
      <c r="K63" s="7">
        <f t="shared" si="3"/>
        <v>4.2990844447157199</v>
      </c>
    </row>
    <row r="64" spans="2:11" x14ac:dyDescent="0.25">
      <c r="B64" s="7">
        <v>4.2207098605304118E-2</v>
      </c>
      <c r="C64" s="7">
        <v>0.23461104159672841</v>
      </c>
      <c r="D64" s="7">
        <v>0.16376537369914854</v>
      </c>
      <c r="E64" s="7">
        <v>0.29205298013245029</v>
      </c>
      <c r="H64" s="7">
        <f t="shared" si="0"/>
        <v>1.042207098605304</v>
      </c>
      <c r="I64" s="7">
        <f t="shared" si="1"/>
        <v>2.2346110415967284</v>
      </c>
      <c r="J64" s="7">
        <f t="shared" si="2"/>
        <v>3.1637653736991487</v>
      </c>
      <c r="K64" s="7">
        <f t="shared" si="3"/>
        <v>4.2920529801324498</v>
      </c>
    </row>
    <row r="65" spans="2:11" x14ac:dyDescent="0.25">
      <c r="B65" s="7">
        <v>0.20549638355662708</v>
      </c>
      <c r="C65" s="7">
        <v>0.18360545670949432</v>
      </c>
      <c r="D65" s="7">
        <v>3.9460432752464374E-3</v>
      </c>
      <c r="E65" s="7">
        <v>0.19888607440412612</v>
      </c>
      <c r="H65" s="7">
        <f t="shared" si="0"/>
        <v>1.205496383556627</v>
      </c>
      <c r="I65" s="7">
        <f t="shared" si="1"/>
        <v>2.1836054567094942</v>
      </c>
      <c r="J65" s="7">
        <f t="shared" si="2"/>
        <v>3.0039460432752465</v>
      </c>
      <c r="K65" s="7">
        <f t="shared" si="3"/>
        <v>4.1988860744041263</v>
      </c>
    </row>
    <row r="66" spans="2:11" x14ac:dyDescent="0.25">
      <c r="B66" s="7">
        <v>0.13624378185369426</v>
      </c>
      <c r="C66" s="7">
        <v>0.13737907040620134</v>
      </c>
      <c r="D66" s="7">
        <v>5.1271095919675283E-3</v>
      </c>
      <c r="E66" s="7">
        <v>6.0426648762474441E-3</v>
      </c>
      <c r="H66" s="7">
        <f t="shared" si="0"/>
        <v>1.1362437818536943</v>
      </c>
      <c r="I66" s="7">
        <f t="shared" si="1"/>
        <v>2.1373790704062015</v>
      </c>
      <c r="J66" s="7">
        <f t="shared" si="2"/>
        <v>3.0051271095919674</v>
      </c>
      <c r="K66" s="7">
        <f t="shared" si="3"/>
        <v>4.0060426648762473</v>
      </c>
    </row>
    <row r="67" spans="2:11" x14ac:dyDescent="0.25">
      <c r="B67" s="7">
        <v>8.7929929502243112E-2</v>
      </c>
      <c r="C67" s="7">
        <v>4.6977141636402472E-2</v>
      </c>
      <c r="D67" s="7">
        <v>0.12977080599383525</v>
      </c>
      <c r="E67" s="7">
        <v>0.2294198431348613</v>
      </c>
      <c r="H67" s="7">
        <f t="shared" si="0"/>
        <v>1.0879299295022431</v>
      </c>
      <c r="I67" s="7">
        <f t="shared" si="1"/>
        <v>2.0469771416364027</v>
      </c>
      <c r="J67" s="7">
        <f t="shared" si="2"/>
        <v>3.1297708059938354</v>
      </c>
      <c r="K67" s="7">
        <f t="shared" si="3"/>
        <v>4.2294198431348615</v>
      </c>
    </row>
    <row r="68" spans="2:11" x14ac:dyDescent="0.25">
      <c r="B68" s="7">
        <v>0.15308999908444473</v>
      </c>
      <c r="C68" s="7">
        <v>0.26428418836024048</v>
      </c>
      <c r="D68" s="7">
        <v>0.28391369365520186</v>
      </c>
      <c r="E68" s="7">
        <v>0.21586962492751852</v>
      </c>
      <c r="H68" s="7">
        <f t="shared" si="0"/>
        <v>1.1530899990844448</v>
      </c>
      <c r="I68" s="7">
        <f t="shared" si="1"/>
        <v>2.2642841883602403</v>
      </c>
      <c r="J68" s="7">
        <f t="shared" si="2"/>
        <v>3.2839136936552018</v>
      </c>
      <c r="K68" s="7">
        <f t="shared" si="3"/>
        <v>4.2158696249275183</v>
      </c>
    </row>
    <row r="69" spans="2:11" x14ac:dyDescent="0.25">
      <c r="B69" s="7">
        <v>0.14612262337107454</v>
      </c>
      <c r="C69" s="7">
        <v>0.13094271675771355</v>
      </c>
      <c r="D69" s="7">
        <v>0.23781548509170811</v>
      </c>
      <c r="E69" s="7">
        <v>0.21882686849574268</v>
      </c>
      <c r="H69" s="7">
        <f t="shared" si="0"/>
        <v>1.1461226233710746</v>
      </c>
      <c r="I69" s="7">
        <f t="shared" si="1"/>
        <v>2.1309427167577137</v>
      </c>
      <c r="J69" s="7">
        <f t="shared" si="2"/>
        <v>3.237815485091708</v>
      </c>
      <c r="K69" s="7">
        <f t="shared" si="3"/>
        <v>4.2188268684957428</v>
      </c>
    </row>
    <row r="70" spans="2:11" x14ac:dyDescent="0.25">
      <c r="B70" s="7">
        <v>0.16413159581286049</v>
      </c>
      <c r="C70" s="7">
        <v>0.23360393078402047</v>
      </c>
      <c r="D70" s="7">
        <v>0.24797814874721519</v>
      </c>
      <c r="E70" s="7">
        <v>0.16975310525833917</v>
      </c>
      <c r="H70" s="7">
        <f t="shared" si="0"/>
        <v>1.1641315958128604</v>
      </c>
      <c r="I70" s="7">
        <f t="shared" si="1"/>
        <v>2.2336039307840205</v>
      </c>
      <c r="J70" s="7">
        <f t="shared" si="2"/>
        <v>3.2479781487472152</v>
      </c>
      <c r="K70" s="7">
        <f t="shared" si="3"/>
        <v>4.169753105258339</v>
      </c>
    </row>
    <row r="71" spans="2:11" x14ac:dyDescent="0.25">
      <c r="B71" s="7">
        <v>0.25993530075991089</v>
      </c>
      <c r="C71" s="7">
        <v>0.12207098605304116</v>
      </c>
      <c r="D71" s="7">
        <v>0.28984649189733569</v>
      </c>
      <c r="E71" s="7">
        <v>0.2173894466994232</v>
      </c>
      <c r="H71" s="7">
        <f t="shared" si="0"/>
        <v>1.2599353007599108</v>
      </c>
      <c r="I71" s="7">
        <f t="shared" si="1"/>
        <v>2.1220709860530413</v>
      </c>
      <c r="J71" s="7">
        <f t="shared" si="2"/>
        <v>3.2898464918973356</v>
      </c>
      <c r="K71" s="7">
        <f t="shared" si="3"/>
        <v>4.2173894466994231</v>
      </c>
    </row>
    <row r="72" spans="2:11" x14ac:dyDescent="0.25">
      <c r="B72" s="7">
        <v>0.2119052705465865</v>
      </c>
      <c r="C72" s="7">
        <v>0.23759575182348094</v>
      </c>
      <c r="D72" s="7">
        <v>0.16076235236671041</v>
      </c>
      <c r="E72" s="7">
        <v>0.1566240424817652</v>
      </c>
      <c r="H72" s="7">
        <f t="shared" si="0"/>
        <v>1.2119052705465865</v>
      </c>
      <c r="I72" s="7">
        <f t="shared" si="1"/>
        <v>2.237595751823481</v>
      </c>
      <c r="J72" s="7">
        <f t="shared" si="2"/>
        <v>3.1607623523667105</v>
      </c>
      <c r="K72" s="7">
        <f t="shared" si="3"/>
        <v>4.1566240424817655</v>
      </c>
    </row>
    <row r="73" spans="2:11" x14ac:dyDescent="0.25">
      <c r="B73" s="7">
        <v>0.22474135563219091</v>
      </c>
      <c r="C73" s="7">
        <v>0.14788048951689198</v>
      </c>
      <c r="D73" s="7">
        <v>0.16225470748008666</v>
      </c>
      <c r="E73" s="7">
        <v>0.11895809808648945</v>
      </c>
      <c r="H73" s="7">
        <f t="shared" ref="H73:H136" si="4">+$H$7+B73</f>
        <v>1.2247413556321909</v>
      </c>
      <c r="I73" s="7">
        <f t="shared" ref="I73:I136" si="5">+$I$7+C73</f>
        <v>2.1478804895168921</v>
      </c>
      <c r="J73" s="7">
        <f t="shared" ref="J73:J136" si="6">+$J$7+D73</f>
        <v>3.1622547074800869</v>
      </c>
      <c r="K73" s="7">
        <f t="shared" ref="K73:K136" si="7">+$K$7+E73</f>
        <v>4.1189580980864893</v>
      </c>
    </row>
    <row r="74" spans="2:11" x14ac:dyDescent="0.25">
      <c r="B74" s="7">
        <v>0.24571672719504378</v>
      </c>
      <c r="C74" s="7">
        <v>3.5843989379558704E-2</v>
      </c>
      <c r="D74" s="7">
        <v>0.12129276406140324</v>
      </c>
      <c r="E74" s="7">
        <v>0.24628437147129734</v>
      </c>
      <c r="H74" s="7">
        <f t="shared" si="4"/>
        <v>1.2457167271950438</v>
      </c>
      <c r="I74" s="7">
        <f t="shared" si="5"/>
        <v>2.0358439893795586</v>
      </c>
      <c r="J74" s="7">
        <f t="shared" si="6"/>
        <v>3.1212927640614034</v>
      </c>
      <c r="K74" s="7">
        <f t="shared" si="7"/>
        <v>4.2462843714712974</v>
      </c>
    </row>
    <row r="75" spans="2:11" x14ac:dyDescent="0.25">
      <c r="B75" s="7">
        <v>0.23073824274422436</v>
      </c>
      <c r="C75" s="7">
        <v>0.2389873958555864</v>
      </c>
      <c r="D75" s="7">
        <v>5.9749137852107302E-2</v>
      </c>
      <c r="E75" s="7">
        <v>0.21998046815393538</v>
      </c>
      <c r="H75" s="7">
        <f t="shared" si="4"/>
        <v>1.2307382427442244</v>
      </c>
      <c r="I75" s="7">
        <f t="shared" si="5"/>
        <v>2.2389873958555864</v>
      </c>
      <c r="J75" s="7">
        <f t="shared" si="6"/>
        <v>3.0597491378521071</v>
      </c>
      <c r="K75" s="7">
        <f t="shared" si="7"/>
        <v>4.2199804681539357</v>
      </c>
    </row>
    <row r="76" spans="2:11" x14ac:dyDescent="0.25">
      <c r="B76" s="7">
        <v>0.24459974974822229</v>
      </c>
      <c r="C76" s="7">
        <v>8.6117130039368869E-2</v>
      </c>
      <c r="D76" s="7">
        <v>0.27150791955320902</v>
      </c>
      <c r="E76" s="7">
        <v>0.26716818750572219</v>
      </c>
      <c r="H76" s="7">
        <f t="shared" si="4"/>
        <v>1.2445997497482222</v>
      </c>
      <c r="I76" s="7">
        <f t="shared" si="5"/>
        <v>2.0861171300393688</v>
      </c>
      <c r="J76" s="7">
        <f t="shared" si="6"/>
        <v>3.2715079195532089</v>
      </c>
      <c r="K76" s="7">
        <f t="shared" si="7"/>
        <v>4.2671681875057219</v>
      </c>
    </row>
    <row r="77" spans="2:11" x14ac:dyDescent="0.25">
      <c r="B77" s="7">
        <v>2.9718924527726065E-2</v>
      </c>
      <c r="C77" s="7">
        <v>0.12862636188848536</v>
      </c>
      <c r="D77" s="7">
        <v>0.21651051362651449</v>
      </c>
      <c r="E77" s="7">
        <v>1.5930661946470536E-2</v>
      </c>
      <c r="H77" s="7">
        <f t="shared" si="4"/>
        <v>1.0297189245277261</v>
      </c>
      <c r="I77" s="7">
        <f t="shared" si="5"/>
        <v>2.1286263618884855</v>
      </c>
      <c r="J77" s="7">
        <f t="shared" si="6"/>
        <v>3.2165105136265146</v>
      </c>
      <c r="K77" s="7">
        <f t="shared" si="7"/>
        <v>4.015930661946471</v>
      </c>
    </row>
    <row r="78" spans="2:11" x14ac:dyDescent="0.25">
      <c r="B78" s="7">
        <v>0.22793664357432783</v>
      </c>
      <c r="C78" s="7">
        <v>1.2707907345805231E-2</v>
      </c>
      <c r="D78" s="7">
        <v>0.2912381359294412</v>
      </c>
      <c r="E78" s="7">
        <v>0.1215582750938444</v>
      </c>
      <c r="H78" s="7">
        <f t="shared" si="4"/>
        <v>1.2279366435743277</v>
      </c>
      <c r="I78" s="7">
        <f t="shared" si="5"/>
        <v>2.0127079073458054</v>
      </c>
      <c r="J78" s="7">
        <f t="shared" si="6"/>
        <v>3.2912381359294414</v>
      </c>
      <c r="K78" s="7">
        <f t="shared" si="7"/>
        <v>4.121558275093844</v>
      </c>
    </row>
    <row r="79" spans="2:11" x14ac:dyDescent="0.25">
      <c r="B79" s="7">
        <v>8.9413129062776583E-2</v>
      </c>
      <c r="C79" s="7">
        <v>0.28988311410870693</v>
      </c>
      <c r="D79" s="7">
        <v>0.18486892300180061</v>
      </c>
      <c r="E79" s="7">
        <v>3.5377056184575949E-2</v>
      </c>
      <c r="H79" s="7">
        <f t="shared" si="4"/>
        <v>1.0894131290627767</v>
      </c>
      <c r="I79" s="7">
        <f t="shared" si="5"/>
        <v>2.289883114108707</v>
      </c>
      <c r="J79" s="7">
        <f t="shared" si="6"/>
        <v>3.1848689230018006</v>
      </c>
      <c r="K79" s="7">
        <f t="shared" si="7"/>
        <v>4.0353770561845757</v>
      </c>
    </row>
    <row r="80" spans="2:11" x14ac:dyDescent="0.25">
      <c r="B80" s="7">
        <v>0.15345622119815669</v>
      </c>
      <c r="C80" s="7">
        <v>0.11232032227546007</v>
      </c>
      <c r="D80" s="7">
        <v>0.28061769463179415</v>
      </c>
      <c r="E80" s="7">
        <v>0.13838618121890925</v>
      </c>
      <c r="H80" s="7">
        <f t="shared" si="4"/>
        <v>1.1534562211981567</v>
      </c>
      <c r="I80" s="7">
        <f t="shared" si="5"/>
        <v>2.1123203222754601</v>
      </c>
      <c r="J80" s="7">
        <f t="shared" si="6"/>
        <v>3.2806176946317942</v>
      </c>
      <c r="K80" s="7">
        <f t="shared" si="7"/>
        <v>4.1383861812189089</v>
      </c>
    </row>
    <row r="81" spans="2:11" x14ac:dyDescent="0.25">
      <c r="B81" s="7">
        <v>0.23521530808435315</v>
      </c>
      <c r="C81" s="7">
        <v>1.0171819208349864E-2</v>
      </c>
      <c r="D81" s="7">
        <v>0.11148716696676533</v>
      </c>
      <c r="E81" s="7">
        <v>0.11135898922696615</v>
      </c>
      <c r="H81" s="7">
        <f t="shared" si="4"/>
        <v>1.2352153080843531</v>
      </c>
      <c r="I81" s="7">
        <f t="shared" si="5"/>
        <v>2.0101718192083498</v>
      </c>
      <c r="J81" s="7">
        <f t="shared" si="6"/>
        <v>3.1114871669667652</v>
      </c>
      <c r="K81" s="7">
        <f t="shared" si="7"/>
        <v>4.1113589892269662</v>
      </c>
    </row>
    <row r="82" spans="2:11" x14ac:dyDescent="0.25">
      <c r="B82" s="7">
        <v>2.8290658284249397E-3</v>
      </c>
      <c r="C82" s="7">
        <v>0.19741203039643543</v>
      </c>
      <c r="D82" s="7">
        <v>3.0002746665852838E-2</v>
      </c>
      <c r="E82" s="7">
        <v>0.26336863307596059</v>
      </c>
      <c r="H82" s="7">
        <f t="shared" si="4"/>
        <v>1.0028290658284249</v>
      </c>
      <c r="I82" s="7">
        <f t="shared" si="5"/>
        <v>2.1974120303964355</v>
      </c>
      <c r="J82" s="7">
        <f t="shared" si="6"/>
        <v>3.0300027466658528</v>
      </c>
      <c r="K82" s="7">
        <f t="shared" si="7"/>
        <v>4.2633686330759604</v>
      </c>
    </row>
    <row r="83" spans="2:11" x14ac:dyDescent="0.25">
      <c r="B83" s="7">
        <v>0.27952818384350109</v>
      </c>
      <c r="C83" s="7">
        <v>3.4424878688924833E-3</v>
      </c>
      <c r="D83" s="7">
        <v>0.10103152562028869</v>
      </c>
      <c r="E83" s="7">
        <v>9.0484328745384063E-2</v>
      </c>
      <c r="H83" s="7">
        <f t="shared" si="4"/>
        <v>1.2795281838435011</v>
      </c>
      <c r="I83" s="7">
        <f t="shared" si="5"/>
        <v>2.0034424878688926</v>
      </c>
      <c r="J83" s="7">
        <f t="shared" si="6"/>
        <v>3.1010315256202885</v>
      </c>
      <c r="K83" s="7">
        <f t="shared" si="7"/>
        <v>4.0904843287453838</v>
      </c>
    </row>
    <row r="84" spans="2:11" x14ac:dyDescent="0.25">
      <c r="B84" s="7">
        <v>5.4667806024353775E-2</v>
      </c>
      <c r="C84" s="7">
        <v>0.27706534012878808</v>
      </c>
      <c r="D84" s="7">
        <v>0.27739494003112886</v>
      </c>
      <c r="E84" s="7">
        <v>0.18680074465163118</v>
      </c>
      <c r="H84" s="7">
        <f t="shared" si="4"/>
        <v>1.0546678060243537</v>
      </c>
      <c r="I84" s="7">
        <f t="shared" si="5"/>
        <v>2.2770653401287881</v>
      </c>
      <c r="J84" s="7">
        <f t="shared" si="6"/>
        <v>3.2773949400311286</v>
      </c>
      <c r="K84" s="7">
        <f t="shared" si="7"/>
        <v>4.1868007446516309</v>
      </c>
    </row>
    <row r="85" spans="2:11" x14ac:dyDescent="0.25">
      <c r="B85" s="7">
        <v>0.23856624042481767</v>
      </c>
      <c r="C85" s="7">
        <v>0.25977050080874048</v>
      </c>
      <c r="D85" s="7">
        <v>6.7311624500259404E-2</v>
      </c>
      <c r="E85" s="7">
        <v>0.27931760612811668</v>
      </c>
      <c r="H85" s="7">
        <f t="shared" si="4"/>
        <v>1.2385662404248177</v>
      </c>
      <c r="I85" s="7">
        <f t="shared" si="5"/>
        <v>2.2597705008087403</v>
      </c>
      <c r="J85" s="7">
        <f t="shared" si="6"/>
        <v>3.0673116245002596</v>
      </c>
      <c r="K85" s="7">
        <f t="shared" si="7"/>
        <v>4.2793176061281164</v>
      </c>
    </row>
    <row r="86" spans="2:11" x14ac:dyDescent="0.25">
      <c r="B86" s="7">
        <v>0.14508804589983826</v>
      </c>
      <c r="C86" s="7">
        <v>7.5322733237708675E-2</v>
      </c>
      <c r="D86" s="7">
        <v>0.25335245826593827</v>
      </c>
      <c r="E86" s="7">
        <v>0.1087954344309824</v>
      </c>
      <c r="H86" s="7">
        <f t="shared" si="4"/>
        <v>1.1450880458998383</v>
      </c>
      <c r="I86" s="7">
        <f t="shared" si="5"/>
        <v>2.0753227332377087</v>
      </c>
      <c r="J86" s="7">
        <f t="shared" si="6"/>
        <v>3.2533524582659381</v>
      </c>
      <c r="K86" s="7">
        <f t="shared" si="7"/>
        <v>4.1087954344309825</v>
      </c>
    </row>
    <row r="87" spans="2:11" x14ac:dyDescent="0.25">
      <c r="B87" s="7">
        <v>0.13662831507309181</v>
      </c>
      <c r="C87" s="7">
        <v>3.2392345957823421E-2</v>
      </c>
      <c r="D87" s="7">
        <v>7.1999267555772573E-2</v>
      </c>
      <c r="E87" s="7">
        <v>0.12841578417310098</v>
      </c>
      <c r="H87" s="7">
        <f t="shared" si="4"/>
        <v>1.1366283150730918</v>
      </c>
      <c r="I87" s="7">
        <f t="shared" si="5"/>
        <v>2.0323923459578235</v>
      </c>
      <c r="J87" s="7">
        <f t="shared" si="6"/>
        <v>3.0719992675557726</v>
      </c>
      <c r="K87" s="7">
        <f t="shared" si="7"/>
        <v>4.1284157841731011</v>
      </c>
    </row>
    <row r="88" spans="2:11" x14ac:dyDescent="0.25">
      <c r="B88" s="7">
        <v>1.5756706442457351E-2</v>
      </c>
      <c r="C88" s="7">
        <v>8.7096774193548387E-2</v>
      </c>
      <c r="D88" s="7">
        <v>0.21343424787133394</v>
      </c>
      <c r="E88" s="7">
        <v>4.1987365337076935E-2</v>
      </c>
      <c r="H88" s="7">
        <f t="shared" si="4"/>
        <v>1.0157567064424573</v>
      </c>
      <c r="I88" s="7">
        <f t="shared" si="5"/>
        <v>2.0870967741935482</v>
      </c>
      <c r="J88" s="7">
        <f t="shared" si="6"/>
        <v>3.213434247871334</v>
      </c>
      <c r="K88" s="7">
        <f t="shared" si="7"/>
        <v>4.0419873653370768</v>
      </c>
    </row>
    <row r="89" spans="2:11" x14ac:dyDescent="0.25">
      <c r="B89" s="7">
        <v>0.29791253395184175</v>
      </c>
      <c r="C89" s="7">
        <v>0.26244392223883783</v>
      </c>
      <c r="D89" s="7">
        <v>0.2507614368114261</v>
      </c>
      <c r="E89" s="7">
        <v>0.25381939146092103</v>
      </c>
      <c r="H89" s="7">
        <f t="shared" si="4"/>
        <v>1.2979125339518418</v>
      </c>
      <c r="I89" s="7">
        <f t="shared" si="5"/>
        <v>2.2624439222388379</v>
      </c>
      <c r="J89" s="7">
        <f t="shared" si="6"/>
        <v>3.2507614368114259</v>
      </c>
      <c r="K89" s="7">
        <f t="shared" si="7"/>
        <v>4.2538193914609206</v>
      </c>
    </row>
    <row r="90" spans="2:11" x14ac:dyDescent="0.25">
      <c r="B90" s="7">
        <v>0.14947355571153903</v>
      </c>
      <c r="C90" s="7">
        <v>0.27147129734183784</v>
      </c>
      <c r="D90" s="7">
        <v>0.25809503463850825</v>
      </c>
      <c r="E90" s="7">
        <v>5.1792962431714835E-2</v>
      </c>
      <c r="H90" s="7">
        <f t="shared" si="4"/>
        <v>1.149473555711539</v>
      </c>
      <c r="I90" s="7">
        <f t="shared" si="5"/>
        <v>2.2714712973418378</v>
      </c>
      <c r="J90" s="7">
        <f t="shared" si="6"/>
        <v>3.258095034638508</v>
      </c>
      <c r="K90" s="7">
        <f t="shared" si="7"/>
        <v>4.0517929624317146</v>
      </c>
    </row>
    <row r="91" spans="2:11" x14ac:dyDescent="0.25">
      <c r="B91" s="7">
        <v>2.5772881252479628E-2</v>
      </c>
      <c r="C91" s="7">
        <v>4.0943632312997837E-2</v>
      </c>
      <c r="D91" s="7">
        <v>2.6935636463515121E-2</v>
      </c>
      <c r="E91" s="7">
        <v>0.29598986785485398</v>
      </c>
      <c r="H91" s="7">
        <f t="shared" si="4"/>
        <v>1.0257728812524796</v>
      </c>
      <c r="I91" s="7">
        <f t="shared" si="5"/>
        <v>2.0409436323129979</v>
      </c>
      <c r="J91" s="7">
        <f t="shared" si="6"/>
        <v>3.0269356364635152</v>
      </c>
      <c r="K91" s="7">
        <f t="shared" si="7"/>
        <v>4.2959898678548543</v>
      </c>
    </row>
    <row r="92" spans="2:11" x14ac:dyDescent="0.25">
      <c r="B92" s="7">
        <v>9.3148594622638622E-2</v>
      </c>
      <c r="C92" s="7">
        <v>0.28258613849299596</v>
      </c>
      <c r="D92" s="7">
        <v>0.24013183996093629</v>
      </c>
      <c r="E92" s="7">
        <v>0.23413495284890284</v>
      </c>
      <c r="H92" s="7">
        <f t="shared" si="4"/>
        <v>1.0931485946226387</v>
      </c>
      <c r="I92" s="7">
        <f t="shared" si="5"/>
        <v>2.282586138492996</v>
      </c>
      <c r="J92" s="7">
        <f t="shared" si="6"/>
        <v>3.2401318399609362</v>
      </c>
      <c r="K92" s="7">
        <f t="shared" si="7"/>
        <v>4.234134952848903</v>
      </c>
    </row>
    <row r="93" spans="2:11" x14ac:dyDescent="0.25">
      <c r="B93" s="7">
        <v>6.9600512710959198E-2</v>
      </c>
      <c r="C93" s="7">
        <v>8.4963530381176183E-3</v>
      </c>
      <c r="D93" s="7">
        <v>0.21277504806665243</v>
      </c>
      <c r="E93" s="7">
        <v>0.1163487655262917</v>
      </c>
      <c r="H93" s="7">
        <f t="shared" si="4"/>
        <v>1.0696005127109591</v>
      </c>
      <c r="I93" s="7">
        <f t="shared" si="5"/>
        <v>2.0084963530381175</v>
      </c>
      <c r="J93" s="7">
        <f t="shared" si="6"/>
        <v>3.2127750480666526</v>
      </c>
      <c r="K93" s="7">
        <f t="shared" si="7"/>
        <v>4.1163487655262916</v>
      </c>
    </row>
    <row r="94" spans="2:11" x14ac:dyDescent="0.25">
      <c r="B94" s="7">
        <v>0.26840418713950009</v>
      </c>
      <c r="C94" s="7">
        <v>3.8004699850459303E-2</v>
      </c>
      <c r="D94" s="7">
        <v>0.15959044160283212</v>
      </c>
      <c r="E94" s="7">
        <v>0.13064973906674399</v>
      </c>
      <c r="H94" s="7">
        <f t="shared" si="4"/>
        <v>1.2684041871395002</v>
      </c>
      <c r="I94" s="7">
        <f t="shared" si="5"/>
        <v>2.0380046998504593</v>
      </c>
      <c r="J94" s="7">
        <f t="shared" si="6"/>
        <v>3.1595904416028322</v>
      </c>
      <c r="K94" s="7">
        <f t="shared" si="7"/>
        <v>4.1306497390667438</v>
      </c>
    </row>
    <row r="95" spans="2:11" x14ac:dyDescent="0.25">
      <c r="B95" s="7">
        <v>0.17900936918240914</v>
      </c>
      <c r="C95" s="7">
        <v>9.2361217078157906E-2</v>
      </c>
      <c r="D95" s="7">
        <v>0.19798883022553179</v>
      </c>
      <c r="E95" s="7">
        <v>0.13123569444868313</v>
      </c>
      <c r="H95" s="7">
        <f t="shared" si="4"/>
        <v>1.1790093691824091</v>
      </c>
      <c r="I95" s="7">
        <f t="shared" si="5"/>
        <v>2.092361217078158</v>
      </c>
      <c r="J95" s="7">
        <f t="shared" si="6"/>
        <v>3.1979888302255319</v>
      </c>
      <c r="K95" s="7">
        <f t="shared" si="7"/>
        <v>4.1312356944486828</v>
      </c>
    </row>
    <row r="96" spans="2:11" x14ac:dyDescent="0.25">
      <c r="B96" s="7">
        <v>6.9600512710959198E-2</v>
      </c>
      <c r="C96" s="7">
        <v>2.4573503830072941E-2</v>
      </c>
      <c r="D96" s="7">
        <v>0.14619586779381696</v>
      </c>
      <c r="E96" s="7">
        <v>0.2814874721518601</v>
      </c>
      <c r="H96" s="7">
        <f t="shared" si="4"/>
        <v>1.0696005127109591</v>
      </c>
      <c r="I96" s="7">
        <f t="shared" si="5"/>
        <v>2.024573503830073</v>
      </c>
      <c r="J96" s="7">
        <f t="shared" si="6"/>
        <v>3.1461958677938169</v>
      </c>
      <c r="K96" s="7">
        <f t="shared" si="7"/>
        <v>4.2814874721518601</v>
      </c>
    </row>
    <row r="97" spans="2:11" x14ac:dyDescent="0.25">
      <c r="B97" s="7">
        <v>0.14572893459883418</v>
      </c>
      <c r="C97" s="7">
        <v>0.28102969450972015</v>
      </c>
      <c r="D97" s="7">
        <v>0.12601702932828759</v>
      </c>
      <c r="E97" s="7">
        <v>0.18338572344126711</v>
      </c>
      <c r="H97" s="7">
        <f t="shared" si="4"/>
        <v>1.1457289345988342</v>
      </c>
      <c r="I97" s="7">
        <f t="shared" si="5"/>
        <v>2.2810296945097202</v>
      </c>
      <c r="J97" s="7">
        <f t="shared" si="6"/>
        <v>3.1260170293282874</v>
      </c>
      <c r="K97" s="7">
        <f t="shared" si="7"/>
        <v>4.1833857234412672</v>
      </c>
    </row>
    <row r="98" spans="2:11" x14ac:dyDescent="0.25">
      <c r="B98" s="7">
        <v>4.9385052034058657E-2</v>
      </c>
      <c r="C98" s="7">
        <v>0.14176458021790214</v>
      </c>
      <c r="D98" s="7">
        <v>2.9270302438428906E-2</v>
      </c>
      <c r="E98" s="7">
        <v>0.21546678060243538</v>
      </c>
      <c r="H98" s="7">
        <f t="shared" si="4"/>
        <v>1.0493850520340586</v>
      </c>
      <c r="I98" s="7">
        <f t="shared" si="5"/>
        <v>2.1417645802179019</v>
      </c>
      <c r="J98" s="7">
        <f t="shared" si="6"/>
        <v>3.0292703024384289</v>
      </c>
      <c r="K98" s="7">
        <f t="shared" si="7"/>
        <v>4.2154667806024353</v>
      </c>
    </row>
    <row r="99" spans="2:11" x14ac:dyDescent="0.25">
      <c r="B99" s="7">
        <v>0.13285622730185859</v>
      </c>
      <c r="C99" s="7">
        <v>0.23641468550675984</v>
      </c>
      <c r="D99" s="7">
        <v>0.25767387920773949</v>
      </c>
      <c r="E99" s="7">
        <v>0.2509170812097537</v>
      </c>
      <c r="H99" s="7">
        <f t="shared" si="4"/>
        <v>1.1328562273018585</v>
      </c>
      <c r="I99" s="7">
        <f t="shared" si="5"/>
        <v>2.2364146855067597</v>
      </c>
      <c r="J99" s="7">
        <f t="shared" si="6"/>
        <v>3.2576738792077395</v>
      </c>
      <c r="K99" s="7">
        <f t="shared" si="7"/>
        <v>4.2509170812097539</v>
      </c>
    </row>
    <row r="100" spans="2:11" x14ac:dyDescent="0.25">
      <c r="B100" s="7">
        <v>9.1756950590533168E-2</v>
      </c>
      <c r="C100" s="7">
        <v>8.2537308877834406E-2</v>
      </c>
      <c r="D100" s="7">
        <v>0.29514755699331646</v>
      </c>
      <c r="E100" s="7">
        <v>7.7886288033692436E-2</v>
      </c>
      <c r="H100" s="7">
        <f t="shared" si="4"/>
        <v>1.0917569505905331</v>
      </c>
      <c r="I100" s="7">
        <f t="shared" si="5"/>
        <v>2.0825373088778343</v>
      </c>
      <c r="J100" s="7">
        <f t="shared" si="6"/>
        <v>3.2951475569933164</v>
      </c>
      <c r="K100" s="7">
        <f t="shared" si="7"/>
        <v>4.0778862880336924</v>
      </c>
    </row>
    <row r="101" spans="2:11" x14ac:dyDescent="0.25">
      <c r="B101" s="7">
        <v>0.29165013580736715</v>
      </c>
      <c r="C101" s="7">
        <v>0.14337595751823481</v>
      </c>
      <c r="D101" s="7">
        <v>0.22229682302316356</v>
      </c>
      <c r="E101" s="7">
        <v>0.29382915738395338</v>
      </c>
      <c r="H101" s="7">
        <f t="shared" si="4"/>
        <v>1.2916501358073671</v>
      </c>
      <c r="I101" s="7">
        <f t="shared" si="5"/>
        <v>2.1433759575182347</v>
      </c>
      <c r="J101" s="7">
        <f t="shared" si="6"/>
        <v>3.2222968230231634</v>
      </c>
      <c r="K101" s="7">
        <f t="shared" si="7"/>
        <v>4.2938291573839535</v>
      </c>
    </row>
    <row r="102" spans="2:11" x14ac:dyDescent="0.25">
      <c r="B102" s="7">
        <v>0.17256385998107851</v>
      </c>
      <c r="C102" s="7">
        <v>5.1710562456129643E-2</v>
      </c>
      <c r="D102" s="7">
        <v>0.23210242011780144</v>
      </c>
      <c r="E102" s="7">
        <v>0.19569994201483198</v>
      </c>
      <c r="H102" s="7">
        <f t="shared" si="4"/>
        <v>1.1725638599810786</v>
      </c>
      <c r="I102" s="7">
        <f t="shared" si="5"/>
        <v>2.0517105624561296</v>
      </c>
      <c r="J102" s="7">
        <f t="shared" si="6"/>
        <v>3.2321024201178012</v>
      </c>
      <c r="K102" s="7">
        <f t="shared" si="7"/>
        <v>4.1956999420148318</v>
      </c>
    </row>
    <row r="103" spans="2:11" x14ac:dyDescent="0.25">
      <c r="B103" s="7">
        <v>0.26584063234351635</v>
      </c>
      <c r="C103" s="7">
        <v>9.6893215735343471E-2</v>
      </c>
      <c r="D103" s="7">
        <v>0.25646534623249001</v>
      </c>
      <c r="E103" s="7">
        <v>0.1379741813409833</v>
      </c>
      <c r="H103" s="7">
        <f t="shared" si="4"/>
        <v>1.2658406323435163</v>
      </c>
      <c r="I103" s="7">
        <f t="shared" si="5"/>
        <v>2.0968932157353435</v>
      </c>
      <c r="J103" s="7">
        <f t="shared" si="6"/>
        <v>3.2564653462324902</v>
      </c>
      <c r="K103" s="7">
        <f t="shared" si="7"/>
        <v>4.1379741813409829</v>
      </c>
    </row>
    <row r="104" spans="2:11" x14ac:dyDescent="0.25">
      <c r="B104" s="7">
        <v>0.1076143681142613</v>
      </c>
      <c r="C104" s="7">
        <v>2.1808526871547593E-2</v>
      </c>
      <c r="D104" s="7">
        <v>0.16278572954496903</v>
      </c>
      <c r="E104" s="7">
        <v>8.0266731772820218E-2</v>
      </c>
      <c r="H104" s="7">
        <f t="shared" si="4"/>
        <v>1.1076143681142614</v>
      </c>
      <c r="I104" s="7">
        <f t="shared" si="5"/>
        <v>2.0218085268715478</v>
      </c>
      <c r="J104" s="7">
        <f t="shared" si="6"/>
        <v>3.1627857295449688</v>
      </c>
      <c r="K104" s="7">
        <f t="shared" si="7"/>
        <v>4.0802667317728201</v>
      </c>
    </row>
    <row r="105" spans="2:11" x14ac:dyDescent="0.25">
      <c r="B105" s="7">
        <v>8.3425397503585921E-2</v>
      </c>
      <c r="C105" s="7">
        <v>0.12665791802728354</v>
      </c>
      <c r="D105" s="7">
        <v>0.230115665150914</v>
      </c>
      <c r="E105" s="7">
        <v>0.29654835657826473</v>
      </c>
      <c r="H105" s="7">
        <f t="shared" si="4"/>
        <v>1.0834253975035859</v>
      </c>
      <c r="I105" s="7">
        <f t="shared" si="5"/>
        <v>2.1266579180272833</v>
      </c>
      <c r="J105" s="7">
        <f t="shared" si="6"/>
        <v>3.230115665150914</v>
      </c>
      <c r="K105" s="7">
        <f t="shared" si="7"/>
        <v>4.2965483565782652</v>
      </c>
    </row>
    <row r="106" spans="2:11" x14ac:dyDescent="0.25">
      <c r="B106" s="7">
        <v>8.8186284981841487E-2</v>
      </c>
      <c r="C106" s="7">
        <v>0.22645344401379436</v>
      </c>
      <c r="D106" s="7">
        <v>0.26411938840907007</v>
      </c>
      <c r="E106" s="7">
        <v>0.16762901699880978</v>
      </c>
      <c r="H106" s="7">
        <f t="shared" si="4"/>
        <v>1.0881862849818416</v>
      </c>
      <c r="I106" s="7">
        <f t="shared" si="5"/>
        <v>2.2264534440137944</v>
      </c>
      <c r="J106" s="7">
        <f t="shared" si="6"/>
        <v>3.2641193884090702</v>
      </c>
      <c r="K106" s="7">
        <f t="shared" si="7"/>
        <v>4.1676290169988102</v>
      </c>
    </row>
    <row r="107" spans="2:11" x14ac:dyDescent="0.25">
      <c r="B107" s="7">
        <v>3.5981322672200687E-2</v>
      </c>
      <c r="C107" s="7">
        <v>0.25915707876827293</v>
      </c>
      <c r="D107" s="7">
        <v>6.0271004364146855E-2</v>
      </c>
      <c r="E107" s="7">
        <v>0.12907498397778253</v>
      </c>
      <c r="H107" s="7">
        <f t="shared" si="4"/>
        <v>1.0359813226722008</v>
      </c>
      <c r="I107" s="7">
        <f t="shared" si="5"/>
        <v>2.2591570787682729</v>
      </c>
      <c r="J107" s="7">
        <f t="shared" si="6"/>
        <v>3.060271004364147</v>
      </c>
      <c r="K107" s="7">
        <f t="shared" si="7"/>
        <v>4.1290749839777829</v>
      </c>
    </row>
    <row r="108" spans="2:11" x14ac:dyDescent="0.25">
      <c r="B108" s="7">
        <v>0.20406811731315042</v>
      </c>
      <c r="C108" s="7">
        <v>0.19116794335764639</v>
      </c>
      <c r="D108" s="7">
        <v>0.17473372600482193</v>
      </c>
      <c r="E108" s="7">
        <v>0.29616382335886715</v>
      </c>
      <c r="H108" s="7">
        <f t="shared" si="4"/>
        <v>1.2040681173131504</v>
      </c>
      <c r="I108" s="7">
        <f t="shared" si="5"/>
        <v>2.1911679433576463</v>
      </c>
      <c r="J108" s="7">
        <f t="shared" si="6"/>
        <v>3.1747337260048218</v>
      </c>
      <c r="K108" s="7">
        <f t="shared" si="7"/>
        <v>4.2961638233588673</v>
      </c>
    </row>
    <row r="109" spans="2:11" x14ac:dyDescent="0.25">
      <c r="B109" s="7">
        <v>0.14540849024933622</v>
      </c>
      <c r="C109" s="7">
        <v>1.727652821436201E-2</v>
      </c>
      <c r="D109" s="7">
        <v>1.2158574175237281E-2</v>
      </c>
      <c r="E109" s="7">
        <v>0.2378887295144505</v>
      </c>
      <c r="H109" s="7">
        <f t="shared" si="4"/>
        <v>1.1454084902493362</v>
      </c>
      <c r="I109" s="7">
        <f t="shared" si="5"/>
        <v>2.0172765282143619</v>
      </c>
      <c r="J109" s="7">
        <f t="shared" si="6"/>
        <v>3.0121585741752375</v>
      </c>
      <c r="K109" s="7">
        <f t="shared" si="7"/>
        <v>4.2378887295144505</v>
      </c>
    </row>
    <row r="110" spans="2:11" x14ac:dyDescent="0.25">
      <c r="B110" s="7">
        <v>0.15412457655568104</v>
      </c>
      <c r="C110" s="7">
        <v>0.20177007354960783</v>
      </c>
      <c r="D110" s="7">
        <v>0.28990142521439249</v>
      </c>
      <c r="E110" s="7">
        <v>2.1872615741447186E-2</v>
      </c>
      <c r="H110" s="7">
        <f t="shared" si="4"/>
        <v>1.1541245765556811</v>
      </c>
      <c r="I110" s="7">
        <f t="shared" si="5"/>
        <v>2.201770073549608</v>
      </c>
      <c r="J110" s="7">
        <f t="shared" si="6"/>
        <v>3.2899014252143925</v>
      </c>
      <c r="K110" s="7">
        <f t="shared" si="7"/>
        <v>4.0218726157414473</v>
      </c>
    </row>
    <row r="111" spans="2:11" x14ac:dyDescent="0.25">
      <c r="B111" s="7">
        <v>0.11828974272896511</v>
      </c>
      <c r="C111" s="7">
        <v>5.7506027405621503E-2</v>
      </c>
      <c r="D111" s="7">
        <v>0.28793298135319073</v>
      </c>
      <c r="E111" s="7">
        <v>0.1020935697500534</v>
      </c>
      <c r="H111" s="7">
        <f t="shared" si="4"/>
        <v>1.1182897427289651</v>
      </c>
      <c r="I111" s="7">
        <f t="shared" si="5"/>
        <v>2.0575060274056214</v>
      </c>
      <c r="J111" s="7">
        <f t="shared" si="6"/>
        <v>3.2879329813531908</v>
      </c>
      <c r="K111" s="7">
        <f t="shared" si="7"/>
        <v>4.1020935697500533</v>
      </c>
    </row>
    <row r="112" spans="2:11" x14ac:dyDescent="0.25">
      <c r="B112" s="7">
        <v>4.4340342417676315E-2</v>
      </c>
      <c r="C112" s="7">
        <v>0.11023285622730185</v>
      </c>
      <c r="D112" s="7">
        <v>0.24392223883785513</v>
      </c>
      <c r="E112" s="7">
        <v>0.17114474929044465</v>
      </c>
      <c r="H112" s="7">
        <f t="shared" si="4"/>
        <v>1.0443403424176763</v>
      </c>
      <c r="I112" s="7">
        <f t="shared" si="5"/>
        <v>2.1102328562273018</v>
      </c>
      <c r="J112" s="7">
        <f t="shared" si="6"/>
        <v>3.2439222388378552</v>
      </c>
      <c r="K112" s="7">
        <f t="shared" si="7"/>
        <v>4.1711447492904448</v>
      </c>
    </row>
    <row r="113" spans="2:11" x14ac:dyDescent="0.25">
      <c r="B113" s="7">
        <v>8.7646107364116335E-2</v>
      </c>
      <c r="C113" s="7">
        <v>0.24442579424420913</v>
      </c>
      <c r="D113" s="7">
        <v>0.20278633991515854</v>
      </c>
      <c r="E113" s="7">
        <v>0.24913174840540789</v>
      </c>
      <c r="H113" s="7">
        <f t="shared" si="4"/>
        <v>1.0876461073641164</v>
      </c>
      <c r="I113" s="7">
        <f t="shared" si="5"/>
        <v>2.2444257942442092</v>
      </c>
      <c r="J113" s="7">
        <f t="shared" si="6"/>
        <v>3.2027863399151584</v>
      </c>
      <c r="K113" s="7">
        <f t="shared" si="7"/>
        <v>4.2491317484054081</v>
      </c>
    </row>
    <row r="114" spans="2:11" x14ac:dyDescent="0.25">
      <c r="B114" s="7">
        <v>0.17336954863124485</v>
      </c>
      <c r="C114" s="7">
        <v>0.2780541398358104</v>
      </c>
      <c r="D114" s="7">
        <v>0.28008667256691183</v>
      </c>
      <c r="E114" s="7">
        <v>0.23091219824823755</v>
      </c>
      <c r="H114" s="7">
        <f t="shared" si="4"/>
        <v>1.1733695486312448</v>
      </c>
      <c r="I114" s="7">
        <f t="shared" si="5"/>
        <v>2.2780541398358105</v>
      </c>
      <c r="J114" s="7">
        <f t="shared" si="6"/>
        <v>3.2800866725669118</v>
      </c>
      <c r="K114" s="7">
        <f t="shared" si="7"/>
        <v>4.2309121982482374</v>
      </c>
    </row>
    <row r="115" spans="2:11" x14ac:dyDescent="0.25">
      <c r="B115" s="7">
        <v>4.2262031922360908E-2</v>
      </c>
      <c r="C115" s="7">
        <v>0.16284981841486862</v>
      </c>
      <c r="D115" s="7">
        <v>0.24869228186895351</v>
      </c>
      <c r="E115" s="7">
        <v>0.26364329966124456</v>
      </c>
      <c r="H115" s="7">
        <f t="shared" si="4"/>
        <v>1.042262031922361</v>
      </c>
      <c r="I115" s="7">
        <f t="shared" si="5"/>
        <v>2.1628498184148688</v>
      </c>
      <c r="J115" s="7">
        <f t="shared" si="6"/>
        <v>3.2486922818689536</v>
      </c>
      <c r="K115" s="7">
        <f t="shared" si="7"/>
        <v>4.2636432996612443</v>
      </c>
    </row>
    <row r="116" spans="2:11" x14ac:dyDescent="0.25">
      <c r="B116" s="7">
        <v>0.10556352427747429</v>
      </c>
      <c r="C116" s="7">
        <v>0.15707266457106234</v>
      </c>
      <c r="D116" s="7">
        <v>0.10807214575640124</v>
      </c>
      <c r="E116" s="7">
        <v>0.27643360698263497</v>
      </c>
      <c r="H116" s="7">
        <f t="shared" si="4"/>
        <v>1.1055635242774744</v>
      </c>
      <c r="I116" s="7">
        <f t="shared" si="5"/>
        <v>2.1570726645710625</v>
      </c>
      <c r="J116" s="7">
        <f t="shared" si="6"/>
        <v>3.1080721457564011</v>
      </c>
      <c r="K116" s="7">
        <f t="shared" si="7"/>
        <v>4.2764336069826347</v>
      </c>
    </row>
    <row r="117" spans="2:11" x14ac:dyDescent="0.25">
      <c r="B117" s="7">
        <v>4.34522537919248E-2</v>
      </c>
      <c r="C117" s="7">
        <v>0.26751609851374858</v>
      </c>
      <c r="D117" s="7">
        <v>0.14552751243629261</v>
      </c>
      <c r="E117" s="7">
        <v>0.13404644917142247</v>
      </c>
      <c r="H117" s="7">
        <f t="shared" si="4"/>
        <v>1.0434522537919249</v>
      </c>
      <c r="I117" s="7">
        <f t="shared" si="5"/>
        <v>2.2675160985137488</v>
      </c>
      <c r="J117" s="7">
        <f t="shared" si="6"/>
        <v>3.1455275124362925</v>
      </c>
      <c r="K117" s="7">
        <f t="shared" si="7"/>
        <v>4.1340464491714224</v>
      </c>
    </row>
    <row r="118" spans="2:11" x14ac:dyDescent="0.25">
      <c r="B118" s="7">
        <v>3.1522568437757498E-2</v>
      </c>
      <c r="C118" s="7">
        <v>0.20787682729575485</v>
      </c>
      <c r="D118" s="7">
        <v>4.8872341074861901E-2</v>
      </c>
      <c r="E118" s="7">
        <v>0.23651539658803064</v>
      </c>
      <c r="H118" s="7">
        <f t="shared" si="4"/>
        <v>1.0315225684377576</v>
      </c>
      <c r="I118" s="7">
        <f t="shared" si="5"/>
        <v>2.2078768272957547</v>
      </c>
      <c r="J118" s="7">
        <f t="shared" si="6"/>
        <v>3.0488723410748619</v>
      </c>
      <c r="K118" s="7">
        <f t="shared" si="7"/>
        <v>4.2365153965880307</v>
      </c>
    </row>
    <row r="119" spans="2:11" x14ac:dyDescent="0.25">
      <c r="B119" s="7">
        <v>2.9398480178228097E-2</v>
      </c>
      <c r="C119" s="7">
        <v>7.0067445905941952E-2</v>
      </c>
      <c r="D119" s="7">
        <v>7.9763176366466251E-2</v>
      </c>
      <c r="E119" s="7">
        <v>0.13649098178044983</v>
      </c>
      <c r="H119" s="7">
        <f t="shared" si="4"/>
        <v>1.0293984801782281</v>
      </c>
      <c r="I119" s="7">
        <f t="shared" si="5"/>
        <v>2.0700674459059418</v>
      </c>
      <c r="J119" s="7">
        <f t="shared" si="6"/>
        <v>3.0797631763664661</v>
      </c>
      <c r="K119" s="7">
        <f t="shared" si="7"/>
        <v>4.13649098178045</v>
      </c>
    </row>
    <row r="120" spans="2:11" x14ac:dyDescent="0.25">
      <c r="B120" s="7">
        <v>0.21619006927701648</v>
      </c>
      <c r="C120" s="7">
        <v>0.25562303537095249</v>
      </c>
      <c r="D120" s="7">
        <v>0.26722312082277899</v>
      </c>
      <c r="E120" s="7">
        <v>9.6270638142033141E-2</v>
      </c>
      <c r="H120" s="7">
        <f t="shared" si="4"/>
        <v>1.2161900692770165</v>
      </c>
      <c r="I120" s="7">
        <f t="shared" si="5"/>
        <v>2.2556230353709523</v>
      </c>
      <c r="J120" s="7">
        <f t="shared" si="6"/>
        <v>3.2672231208227789</v>
      </c>
      <c r="K120" s="7">
        <f t="shared" si="7"/>
        <v>4.0962706381420331</v>
      </c>
    </row>
    <row r="121" spans="2:11" x14ac:dyDescent="0.25">
      <c r="B121" s="7">
        <v>0.10689107943968015</v>
      </c>
      <c r="C121" s="7">
        <v>0.26378063295388654</v>
      </c>
      <c r="D121" s="7">
        <v>3.0607013153477584E-2</v>
      </c>
      <c r="E121" s="7">
        <v>0.1563402203436384</v>
      </c>
      <c r="H121" s="7">
        <f t="shared" si="4"/>
        <v>1.1068910794396802</v>
      </c>
      <c r="I121" s="7">
        <f t="shared" si="5"/>
        <v>2.2637806329538863</v>
      </c>
      <c r="J121" s="7">
        <f t="shared" si="6"/>
        <v>3.0306070131534777</v>
      </c>
      <c r="K121" s="7">
        <f t="shared" si="7"/>
        <v>4.1563402203436386</v>
      </c>
    </row>
    <row r="122" spans="2:11" x14ac:dyDescent="0.25">
      <c r="B122" s="7">
        <v>3.4305856501968442E-2</v>
      </c>
      <c r="C122" s="7">
        <v>0.28343760490737629</v>
      </c>
      <c r="D122" s="7">
        <v>0.19150669881282997</v>
      </c>
      <c r="E122" s="7">
        <v>0.13732413708914457</v>
      </c>
      <c r="H122" s="7">
        <f t="shared" si="4"/>
        <v>1.0343058565019685</v>
      </c>
      <c r="I122" s="7">
        <f t="shared" si="5"/>
        <v>2.2834376049073764</v>
      </c>
      <c r="J122" s="7">
        <f t="shared" si="6"/>
        <v>3.1915066988128298</v>
      </c>
      <c r="K122" s="7">
        <f t="shared" si="7"/>
        <v>4.1373241370891449</v>
      </c>
    </row>
    <row r="123" spans="2:11" x14ac:dyDescent="0.25">
      <c r="B123" s="7">
        <v>0.13067720572527236</v>
      </c>
      <c r="C123" s="7">
        <v>8.5576952421643718E-2</v>
      </c>
      <c r="D123" s="7">
        <v>0.18375194555497909</v>
      </c>
      <c r="E123" s="7">
        <v>0.24716330454420604</v>
      </c>
      <c r="H123" s="7">
        <f t="shared" si="4"/>
        <v>1.1306772057252723</v>
      </c>
      <c r="I123" s="7">
        <f t="shared" si="5"/>
        <v>2.0855769524216439</v>
      </c>
      <c r="J123" s="7">
        <f t="shared" si="6"/>
        <v>3.1837519455549792</v>
      </c>
      <c r="K123" s="7">
        <f t="shared" si="7"/>
        <v>4.2471633045442063</v>
      </c>
    </row>
    <row r="124" spans="2:11" x14ac:dyDescent="0.25">
      <c r="B124" s="7">
        <v>0.19356669820245978</v>
      </c>
      <c r="C124" s="7">
        <v>6.3237403485213783E-2</v>
      </c>
      <c r="D124" s="7">
        <v>0.22120731223487045</v>
      </c>
      <c r="E124" s="7">
        <v>1.5536973174230169E-2</v>
      </c>
      <c r="H124" s="7">
        <f t="shared" si="4"/>
        <v>1.1935666982024598</v>
      </c>
      <c r="I124" s="7">
        <f t="shared" si="5"/>
        <v>2.0632374034852137</v>
      </c>
      <c r="J124" s="7">
        <f t="shared" si="6"/>
        <v>3.2212073122348706</v>
      </c>
      <c r="K124" s="7">
        <f t="shared" si="7"/>
        <v>4.0155369731742301</v>
      </c>
    </row>
    <row r="125" spans="2:11" x14ac:dyDescent="0.25">
      <c r="B125" s="7">
        <v>7.0241401409955134E-2</v>
      </c>
      <c r="C125" s="7">
        <v>0.11571703238013854</v>
      </c>
      <c r="D125" s="7">
        <v>3.2438123722037415E-2</v>
      </c>
      <c r="E125" s="7">
        <v>2.7201147495956299E-2</v>
      </c>
      <c r="H125" s="7">
        <f t="shared" si="4"/>
        <v>1.0702414014099551</v>
      </c>
      <c r="I125" s="7">
        <f t="shared" si="5"/>
        <v>2.1157170323801386</v>
      </c>
      <c r="J125" s="7">
        <f t="shared" si="6"/>
        <v>3.0324381237220375</v>
      </c>
      <c r="K125" s="7">
        <f t="shared" si="7"/>
        <v>4.0272011474959566</v>
      </c>
    </row>
    <row r="126" spans="2:11" x14ac:dyDescent="0.25">
      <c r="B126" s="7">
        <v>4.5063631092257452E-2</v>
      </c>
      <c r="C126" s="7">
        <v>2.4106570635090183E-2</v>
      </c>
      <c r="D126" s="7">
        <v>2.1790215765861997E-2</v>
      </c>
      <c r="E126" s="7">
        <v>0.2763054292428358</v>
      </c>
      <c r="H126" s="7">
        <f t="shared" si="4"/>
        <v>1.0450636310922574</v>
      </c>
      <c r="I126" s="7">
        <f t="shared" si="5"/>
        <v>2.02410657063509</v>
      </c>
      <c r="J126" s="7">
        <f t="shared" si="6"/>
        <v>3.0217902157658618</v>
      </c>
      <c r="K126" s="7">
        <f t="shared" si="7"/>
        <v>4.2763054292428357</v>
      </c>
    </row>
    <row r="127" spans="2:11" x14ac:dyDescent="0.25">
      <c r="B127" s="7">
        <v>0.26409192175054169</v>
      </c>
      <c r="C127" s="7">
        <v>1.4822840052491834E-2</v>
      </c>
      <c r="D127" s="7">
        <v>6.6212958159123508E-2</v>
      </c>
      <c r="E127" s="7">
        <v>0.21338847010711995</v>
      </c>
      <c r="H127" s="7">
        <f t="shared" si="4"/>
        <v>1.2640919217505417</v>
      </c>
      <c r="I127" s="7">
        <f t="shared" si="5"/>
        <v>2.0148228400524917</v>
      </c>
      <c r="J127" s="7">
        <f t="shared" si="6"/>
        <v>3.0662129581591233</v>
      </c>
      <c r="K127" s="7">
        <f t="shared" si="7"/>
        <v>4.2133884701071196</v>
      </c>
    </row>
    <row r="128" spans="2:11" x14ac:dyDescent="0.25">
      <c r="B128" s="7">
        <v>0.18140812402722251</v>
      </c>
      <c r="C128" s="7">
        <v>5.815607165746025E-2</v>
      </c>
      <c r="D128" s="7">
        <v>7.16879787591174E-3</v>
      </c>
      <c r="E128" s="7">
        <v>7.1779534287545396E-3</v>
      </c>
      <c r="H128" s="7">
        <f t="shared" si="4"/>
        <v>1.1814081240272225</v>
      </c>
      <c r="I128" s="7">
        <f t="shared" si="5"/>
        <v>2.0581560716574603</v>
      </c>
      <c r="J128" s="7">
        <f t="shared" si="6"/>
        <v>3.0071687978759116</v>
      </c>
      <c r="K128" s="7">
        <f t="shared" si="7"/>
        <v>4.0071779534287542</v>
      </c>
    </row>
    <row r="129" spans="2:11" x14ac:dyDescent="0.25">
      <c r="B129" s="7">
        <v>6.1543626209295932E-2</v>
      </c>
      <c r="C129" s="7">
        <v>0.19858394116031372</v>
      </c>
      <c r="D129" s="7">
        <v>4.7077852717673271E-2</v>
      </c>
      <c r="E129" s="7">
        <v>0.29277626880703145</v>
      </c>
      <c r="H129" s="7">
        <f t="shared" si="4"/>
        <v>1.0615436262092959</v>
      </c>
      <c r="I129" s="7">
        <f t="shared" si="5"/>
        <v>2.1985839411603139</v>
      </c>
      <c r="J129" s="7">
        <f t="shared" si="6"/>
        <v>3.0470778527176732</v>
      </c>
      <c r="K129" s="7">
        <f t="shared" si="7"/>
        <v>4.2927762688070317</v>
      </c>
    </row>
    <row r="130" spans="2:11" x14ac:dyDescent="0.25">
      <c r="B130" s="7">
        <v>0.12224494155705436</v>
      </c>
      <c r="C130" s="7">
        <v>0.16388439588610493</v>
      </c>
      <c r="D130" s="7">
        <v>9.5858638264107177E-3</v>
      </c>
      <c r="E130" s="7">
        <v>0.22824793237098301</v>
      </c>
      <c r="H130" s="7">
        <f t="shared" si="4"/>
        <v>1.1222449415570543</v>
      </c>
      <c r="I130" s="7">
        <f t="shared" si="5"/>
        <v>2.1638843958861047</v>
      </c>
      <c r="J130" s="7">
        <f t="shared" si="6"/>
        <v>3.0095858638264108</v>
      </c>
      <c r="K130" s="7">
        <f t="shared" si="7"/>
        <v>4.2282479323709827</v>
      </c>
    </row>
    <row r="131" spans="2:11" x14ac:dyDescent="0.25">
      <c r="B131" s="7">
        <v>0.25208899197363199</v>
      </c>
      <c r="C131" s="7">
        <v>0.24977263710440381</v>
      </c>
      <c r="D131" s="7">
        <v>0.17313150425733206</v>
      </c>
      <c r="E131" s="7">
        <v>0.1315836054567095</v>
      </c>
      <c r="H131" s="7">
        <f t="shared" si="4"/>
        <v>1.252088991973632</v>
      </c>
      <c r="I131" s="7">
        <f t="shared" si="5"/>
        <v>2.249772637104404</v>
      </c>
      <c r="J131" s="7">
        <f t="shared" si="6"/>
        <v>3.173131504257332</v>
      </c>
      <c r="K131" s="7">
        <f t="shared" si="7"/>
        <v>4.1315836054567097</v>
      </c>
    </row>
    <row r="132" spans="2:11" x14ac:dyDescent="0.25">
      <c r="B132" s="7">
        <v>8.7298196356089972E-2</v>
      </c>
      <c r="C132" s="7">
        <v>0.22703024384289072</v>
      </c>
      <c r="D132" s="7">
        <v>0.23706472975859857</v>
      </c>
      <c r="E132" s="7">
        <v>0.11972716452528458</v>
      </c>
      <c r="H132" s="7">
        <f t="shared" si="4"/>
        <v>1.0872981963560899</v>
      </c>
      <c r="I132" s="7">
        <f t="shared" si="5"/>
        <v>2.2270302438428908</v>
      </c>
      <c r="J132" s="7">
        <f t="shared" si="6"/>
        <v>3.2370647297585986</v>
      </c>
      <c r="K132" s="7">
        <f t="shared" si="7"/>
        <v>4.1197271645252842</v>
      </c>
    </row>
    <row r="133" spans="2:11" x14ac:dyDescent="0.25">
      <c r="B133" s="7">
        <v>0.28209173863948483</v>
      </c>
      <c r="C133" s="7">
        <v>6.7925046540726952E-2</v>
      </c>
      <c r="D133" s="7">
        <v>2.9792168950468455E-2</v>
      </c>
      <c r="E133" s="7">
        <v>0.1216406750694296</v>
      </c>
      <c r="H133" s="7">
        <f t="shared" si="4"/>
        <v>1.2820917386394848</v>
      </c>
      <c r="I133" s="7">
        <f t="shared" si="5"/>
        <v>2.0679250465407271</v>
      </c>
      <c r="J133" s="7">
        <f t="shared" si="6"/>
        <v>3.0297921689504683</v>
      </c>
      <c r="K133" s="7">
        <f t="shared" si="7"/>
        <v>4.1216406750694299</v>
      </c>
    </row>
    <row r="134" spans="2:11" x14ac:dyDescent="0.25">
      <c r="B134" s="7">
        <v>0.25693227942747277</v>
      </c>
      <c r="C134" s="7">
        <v>0.1389263588366344</v>
      </c>
      <c r="D134" s="7">
        <v>1.8301950132755516E-2</v>
      </c>
      <c r="E134" s="7">
        <v>0.18730430005798518</v>
      </c>
      <c r="H134" s="7">
        <f t="shared" si="4"/>
        <v>1.2569322794274727</v>
      </c>
      <c r="I134" s="7">
        <f t="shared" si="5"/>
        <v>2.1389263588366343</v>
      </c>
      <c r="J134" s="7">
        <f t="shared" si="6"/>
        <v>3.0183019501327557</v>
      </c>
      <c r="K134" s="7">
        <f t="shared" si="7"/>
        <v>4.1873043000579848</v>
      </c>
    </row>
    <row r="135" spans="2:11" x14ac:dyDescent="0.25">
      <c r="B135" s="7">
        <v>0.15914181951353495</v>
      </c>
      <c r="C135" s="7">
        <v>0.15640430921353798</v>
      </c>
      <c r="D135" s="7">
        <v>0.12841578417310098</v>
      </c>
      <c r="E135" s="7">
        <v>0.16439710684530165</v>
      </c>
      <c r="H135" s="7">
        <f t="shared" si="4"/>
        <v>1.159141819513535</v>
      </c>
      <c r="I135" s="7">
        <f t="shared" si="5"/>
        <v>2.1564043092135381</v>
      </c>
      <c r="J135" s="7">
        <f t="shared" si="6"/>
        <v>3.1284157841731011</v>
      </c>
      <c r="K135" s="7">
        <f t="shared" si="7"/>
        <v>4.1643971068453016</v>
      </c>
    </row>
    <row r="136" spans="2:11" x14ac:dyDescent="0.25">
      <c r="B136" s="7">
        <v>0.22017273476363414</v>
      </c>
      <c r="C136" s="7">
        <v>0.25238196966460158</v>
      </c>
      <c r="D136" s="7">
        <v>3.512985625782037E-2</v>
      </c>
      <c r="E136" s="7">
        <v>6.4793847468489638E-2</v>
      </c>
      <c r="H136" s="7">
        <f t="shared" si="4"/>
        <v>1.2201727347636342</v>
      </c>
      <c r="I136" s="7">
        <f t="shared" si="5"/>
        <v>2.2523819696646017</v>
      </c>
      <c r="J136" s="7">
        <f t="shared" si="6"/>
        <v>3.0351298562578202</v>
      </c>
      <c r="K136" s="7">
        <f t="shared" si="7"/>
        <v>4.0647938474684899</v>
      </c>
    </row>
    <row r="137" spans="2:11" x14ac:dyDescent="0.25">
      <c r="B137" s="7">
        <v>0.14387951292458875</v>
      </c>
      <c r="C137" s="7">
        <v>0.14704733420819727</v>
      </c>
      <c r="D137" s="7">
        <v>3.2520523697622608E-2</v>
      </c>
      <c r="E137" s="7">
        <v>0.19238563188573868</v>
      </c>
      <c r="H137" s="7">
        <f t="shared" ref="H137:H200" si="8">+$H$7+B137</f>
        <v>1.1438795129245887</v>
      </c>
      <c r="I137" s="7">
        <f t="shared" ref="I137:I200" si="9">+$I$7+C137</f>
        <v>2.1470473342081973</v>
      </c>
      <c r="J137" s="7">
        <f t="shared" ref="J137:J200" si="10">+$J$7+D137</f>
        <v>3.0325205236976225</v>
      </c>
      <c r="K137" s="7">
        <f t="shared" ref="K137:K200" si="11">+$K$7+E137</f>
        <v>4.1923856318857391</v>
      </c>
    </row>
    <row r="138" spans="2:11" x14ac:dyDescent="0.25">
      <c r="B138" s="7">
        <v>0.11029694509720145</v>
      </c>
      <c r="C138" s="7">
        <v>7.5029755546739088E-2</v>
      </c>
      <c r="D138" s="7">
        <v>0.24241157261879329</v>
      </c>
      <c r="E138" s="7">
        <v>0.25444196905423139</v>
      </c>
      <c r="H138" s="7">
        <f t="shared" si="8"/>
        <v>1.1102969450972013</v>
      </c>
      <c r="I138" s="7">
        <f t="shared" si="9"/>
        <v>2.0750297555467392</v>
      </c>
      <c r="J138" s="7">
        <f t="shared" si="10"/>
        <v>3.2424115726187934</v>
      </c>
      <c r="K138" s="7">
        <f t="shared" si="11"/>
        <v>4.2544419690542314</v>
      </c>
    </row>
    <row r="139" spans="2:11" x14ac:dyDescent="0.25">
      <c r="B139" s="7">
        <v>2.9206213568529309E-2</v>
      </c>
      <c r="C139" s="7">
        <v>6.2239448225348666E-2</v>
      </c>
      <c r="D139" s="7">
        <v>0.27141636402478103</v>
      </c>
      <c r="E139" s="7">
        <v>0.12819605090487379</v>
      </c>
      <c r="H139" s="7">
        <f t="shared" si="8"/>
        <v>1.0292062135685294</v>
      </c>
      <c r="I139" s="7">
        <f t="shared" si="9"/>
        <v>2.0622394482253488</v>
      </c>
      <c r="J139" s="7">
        <f t="shared" si="10"/>
        <v>3.2714163640247809</v>
      </c>
      <c r="K139" s="7">
        <f t="shared" si="11"/>
        <v>4.1281960509048741</v>
      </c>
    </row>
    <row r="140" spans="2:11" x14ac:dyDescent="0.25">
      <c r="B140" s="7">
        <v>0.12784813989684743</v>
      </c>
      <c r="C140" s="7">
        <v>1.6479995117038484E-4</v>
      </c>
      <c r="D140" s="7">
        <v>7.5441755424665066E-2</v>
      </c>
      <c r="E140" s="7">
        <v>4.5777764213995788E-3</v>
      </c>
      <c r="H140" s="7">
        <f t="shared" si="8"/>
        <v>1.1278481398968474</v>
      </c>
      <c r="I140" s="7">
        <f t="shared" si="9"/>
        <v>2.0001647999511705</v>
      </c>
      <c r="J140" s="7">
        <f t="shared" si="10"/>
        <v>3.0754417554246651</v>
      </c>
      <c r="K140" s="7">
        <f t="shared" si="11"/>
        <v>4.0045777764213994</v>
      </c>
    </row>
    <row r="141" spans="2:11" x14ac:dyDescent="0.25">
      <c r="B141" s="7">
        <v>0.10718405713064974</v>
      </c>
      <c r="C141" s="7">
        <v>0.11453596606341745</v>
      </c>
      <c r="D141" s="7">
        <v>0.24138615070039979</v>
      </c>
      <c r="E141" s="7">
        <v>0.18100527970213934</v>
      </c>
      <c r="H141" s="7">
        <f t="shared" si="8"/>
        <v>1.1071840571306497</v>
      </c>
      <c r="I141" s="7">
        <f t="shared" si="9"/>
        <v>2.1145359660634173</v>
      </c>
      <c r="J141" s="7">
        <f t="shared" si="10"/>
        <v>3.2413861507003996</v>
      </c>
      <c r="K141" s="7">
        <f t="shared" si="11"/>
        <v>4.1810052797021395</v>
      </c>
    </row>
    <row r="142" spans="2:11" x14ac:dyDescent="0.25">
      <c r="B142" s="7">
        <v>0.25117343668935205</v>
      </c>
      <c r="C142" s="7">
        <v>7.5148777733695479E-2</v>
      </c>
      <c r="D142" s="7">
        <v>4.4926297799615461E-2</v>
      </c>
      <c r="E142" s="7">
        <v>2.4958037049470503E-2</v>
      </c>
      <c r="H142" s="7">
        <f t="shared" si="8"/>
        <v>1.2511734366893521</v>
      </c>
      <c r="I142" s="7">
        <f t="shared" si="9"/>
        <v>2.0751487777336957</v>
      </c>
      <c r="J142" s="7">
        <f t="shared" si="10"/>
        <v>3.0449262977996154</v>
      </c>
      <c r="K142" s="7">
        <f t="shared" si="11"/>
        <v>4.0249580370494709</v>
      </c>
    </row>
    <row r="143" spans="2:11" x14ac:dyDescent="0.25">
      <c r="B143" s="7">
        <v>0.22323984496597185</v>
      </c>
      <c r="C143" s="7">
        <v>0.24380321665089877</v>
      </c>
      <c r="D143" s="7">
        <v>0.19437238685262612</v>
      </c>
      <c r="E143" s="7">
        <v>0.28052613910336616</v>
      </c>
      <c r="H143" s="7">
        <f t="shared" si="8"/>
        <v>1.2232398449659718</v>
      </c>
      <c r="I143" s="7">
        <f t="shared" si="9"/>
        <v>2.2438032166508988</v>
      </c>
      <c r="J143" s="7">
        <f t="shared" si="10"/>
        <v>3.1943723868526259</v>
      </c>
      <c r="K143" s="7">
        <f t="shared" si="11"/>
        <v>4.2805261391033662</v>
      </c>
    </row>
    <row r="144" spans="2:11" x14ac:dyDescent="0.25">
      <c r="B144" s="7">
        <v>0.13450422681356242</v>
      </c>
      <c r="C144" s="7">
        <v>7.2145756401257363E-3</v>
      </c>
      <c r="D144" s="7">
        <v>0.21935789056062502</v>
      </c>
      <c r="E144" s="7">
        <v>0.13939329203161718</v>
      </c>
      <c r="H144" s="7">
        <f t="shared" si="8"/>
        <v>1.1345042268135623</v>
      </c>
      <c r="I144" s="7">
        <f t="shared" si="9"/>
        <v>2.0072145756401256</v>
      </c>
      <c r="J144" s="7">
        <f t="shared" si="10"/>
        <v>3.2193578905606248</v>
      </c>
      <c r="K144" s="7">
        <f t="shared" si="11"/>
        <v>4.1393932920316168</v>
      </c>
    </row>
    <row r="145" spans="2:11" x14ac:dyDescent="0.25">
      <c r="B145" s="7">
        <v>0.21802117984557634</v>
      </c>
      <c r="C145" s="7">
        <v>0.29176915799432357</v>
      </c>
      <c r="D145" s="7">
        <v>0.11416058839686269</v>
      </c>
      <c r="E145" s="7">
        <v>0.14849391155735953</v>
      </c>
      <c r="H145" s="7">
        <f t="shared" si="8"/>
        <v>1.2180211798455765</v>
      </c>
      <c r="I145" s="7">
        <f t="shared" si="9"/>
        <v>2.2917691579943238</v>
      </c>
      <c r="J145" s="7">
        <f t="shared" si="10"/>
        <v>3.1141605883968628</v>
      </c>
      <c r="K145" s="7">
        <f t="shared" si="11"/>
        <v>4.1484939115573596</v>
      </c>
    </row>
    <row r="146" spans="2:11" x14ac:dyDescent="0.25">
      <c r="B146" s="7">
        <v>9.3469038972136612E-2</v>
      </c>
      <c r="C146" s="7">
        <v>0.10688192388683736</v>
      </c>
      <c r="D146" s="7">
        <v>9.4933927426984463E-2</v>
      </c>
      <c r="E146" s="7">
        <v>0.27603076265755183</v>
      </c>
      <c r="H146" s="7">
        <f t="shared" si="8"/>
        <v>1.0934690389721367</v>
      </c>
      <c r="I146" s="7">
        <f t="shared" si="9"/>
        <v>2.1068819238868373</v>
      </c>
      <c r="J146" s="7">
        <f t="shared" si="10"/>
        <v>3.0949339274269843</v>
      </c>
      <c r="K146" s="7">
        <f t="shared" si="11"/>
        <v>4.2760307626575518</v>
      </c>
    </row>
    <row r="147" spans="2:11" x14ac:dyDescent="0.25">
      <c r="B147" s="7">
        <v>0.25666676839503155</v>
      </c>
      <c r="C147" s="7">
        <v>0.21416669209875791</v>
      </c>
      <c r="D147" s="7">
        <v>0.28002258369701222</v>
      </c>
      <c r="E147" s="7">
        <v>7.6723532822656941E-3</v>
      </c>
      <c r="H147" s="7">
        <f t="shared" si="8"/>
        <v>1.2566667683950317</v>
      </c>
      <c r="I147" s="7">
        <f t="shared" si="9"/>
        <v>2.2141666920987579</v>
      </c>
      <c r="J147" s="7">
        <f t="shared" si="10"/>
        <v>3.2800225836970123</v>
      </c>
      <c r="K147" s="7">
        <f t="shared" si="11"/>
        <v>4.007672353282266</v>
      </c>
    </row>
    <row r="148" spans="2:11" x14ac:dyDescent="0.25">
      <c r="B148" s="7">
        <v>0.17817621387371441</v>
      </c>
      <c r="C148" s="7">
        <v>0.16877346110415967</v>
      </c>
      <c r="D148" s="7">
        <v>0.15302591021454512</v>
      </c>
      <c r="E148" s="7">
        <v>0.29509262367625966</v>
      </c>
      <c r="H148" s="7">
        <f t="shared" si="8"/>
        <v>1.1781762138737144</v>
      </c>
      <c r="I148" s="7">
        <f t="shared" si="9"/>
        <v>2.1687734611041596</v>
      </c>
      <c r="J148" s="7">
        <f t="shared" si="10"/>
        <v>3.153025910214545</v>
      </c>
      <c r="K148" s="7">
        <f t="shared" si="11"/>
        <v>4.2950926236762594</v>
      </c>
    </row>
    <row r="149" spans="2:11" x14ac:dyDescent="0.25">
      <c r="B149" s="7">
        <v>0.1456190679647206</v>
      </c>
      <c r="C149" s="7">
        <v>3.0341502121036406E-2</v>
      </c>
      <c r="D149" s="7">
        <v>0.21785637989440595</v>
      </c>
      <c r="E149" s="7">
        <v>0.1283059175389874</v>
      </c>
      <c r="H149" s="7">
        <f t="shared" si="8"/>
        <v>1.1456190679647207</v>
      </c>
      <c r="I149" s="7">
        <f t="shared" si="9"/>
        <v>2.0303415021210363</v>
      </c>
      <c r="J149" s="7">
        <f t="shared" si="10"/>
        <v>3.217856379894406</v>
      </c>
      <c r="K149" s="7">
        <f t="shared" si="11"/>
        <v>4.1283059175389871</v>
      </c>
    </row>
    <row r="150" spans="2:11" x14ac:dyDescent="0.25">
      <c r="B150" s="7">
        <v>3.3729056672872092E-2</v>
      </c>
      <c r="C150" s="7">
        <v>0.18998687704092532</v>
      </c>
      <c r="D150" s="7">
        <v>5.053865169225135E-3</v>
      </c>
      <c r="E150" s="7">
        <v>0.15410626544999542</v>
      </c>
      <c r="H150" s="7">
        <f t="shared" si="8"/>
        <v>1.0337290566728721</v>
      </c>
      <c r="I150" s="7">
        <f t="shared" si="9"/>
        <v>2.1899868770409254</v>
      </c>
      <c r="J150" s="7">
        <f t="shared" si="10"/>
        <v>3.0050538651692253</v>
      </c>
      <c r="K150" s="7">
        <f t="shared" si="11"/>
        <v>4.1541062654499958</v>
      </c>
    </row>
    <row r="151" spans="2:11" x14ac:dyDescent="0.25">
      <c r="B151" s="7">
        <v>3.6906033509323401E-2</v>
      </c>
      <c r="C151" s="7">
        <v>0.11039765617847223</v>
      </c>
      <c r="D151" s="7">
        <v>0.238959929197058</v>
      </c>
      <c r="E151" s="7">
        <v>0.11212805566576127</v>
      </c>
      <c r="H151" s="7">
        <f t="shared" si="8"/>
        <v>1.0369060335093234</v>
      </c>
      <c r="I151" s="7">
        <f t="shared" si="9"/>
        <v>2.1103976561784723</v>
      </c>
      <c r="J151" s="7">
        <f t="shared" si="10"/>
        <v>3.2389599291970579</v>
      </c>
      <c r="K151" s="7">
        <f t="shared" si="11"/>
        <v>4.1121280556657611</v>
      </c>
    </row>
    <row r="152" spans="2:11" x14ac:dyDescent="0.25">
      <c r="B152" s="7">
        <v>0.14829248939481796</v>
      </c>
      <c r="C152" s="7">
        <v>0.22596819971312601</v>
      </c>
      <c r="D152" s="7">
        <v>2.4930570390942104E-2</v>
      </c>
      <c r="E152" s="7">
        <v>0.11064485610522783</v>
      </c>
      <c r="H152" s="7">
        <f t="shared" si="8"/>
        <v>1.1482924893948179</v>
      </c>
      <c r="I152" s="7">
        <f t="shared" si="9"/>
        <v>2.225968199713126</v>
      </c>
      <c r="J152" s="7">
        <f t="shared" si="10"/>
        <v>3.0249305703909419</v>
      </c>
      <c r="K152" s="7">
        <f t="shared" si="11"/>
        <v>4.1106448561052282</v>
      </c>
    </row>
    <row r="153" spans="2:11" x14ac:dyDescent="0.25">
      <c r="B153" s="7">
        <v>0.11997436445204016</v>
      </c>
      <c r="C153" s="7">
        <v>0.2997070223090304</v>
      </c>
      <c r="D153" s="7">
        <v>0.16610919522690512</v>
      </c>
      <c r="E153" s="7">
        <v>1.3834040345469527E-2</v>
      </c>
      <c r="H153" s="7">
        <f t="shared" si="8"/>
        <v>1.1199743644520401</v>
      </c>
      <c r="I153" s="7">
        <f t="shared" si="9"/>
        <v>2.2997070223090303</v>
      </c>
      <c r="J153" s="7">
        <f t="shared" si="10"/>
        <v>3.1661091952269049</v>
      </c>
      <c r="K153" s="7">
        <f t="shared" si="11"/>
        <v>4.0138340403454693</v>
      </c>
    </row>
    <row r="154" spans="2:11" x14ac:dyDescent="0.25">
      <c r="B154" s="7">
        <v>0.2886288033692434</v>
      </c>
      <c r="C154" s="7">
        <v>0.28384960478530225</v>
      </c>
      <c r="D154" s="7">
        <v>0.16898403881954405</v>
      </c>
      <c r="E154" s="7">
        <v>6.2523270363475436E-2</v>
      </c>
      <c r="H154" s="7">
        <f t="shared" si="8"/>
        <v>1.2886288033692435</v>
      </c>
      <c r="I154" s="7">
        <f t="shared" si="9"/>
        <v>2.2838496047853023</v>
      </c>
      <c r="J154" s="7">
        <f t="shared" si="10"/>
        <v>3.168984038819544</v>
      </c>
      <c r="K154" s="7">
        <f t="shared" si="11"/>
        <v>4.0625232703634753</v>
      </c>
    </row>
    <row r="155" spans="2:11" x14ac:dyDescent="0.25">
      <c r="B155" s="7">
        <v>0.20091860713522749</v>
      </c>
      <c r="C155" s="7">
        <v>0.28111209448530533</v>
      </c>
      <c r="D155" s="7">
        <v>4.7270119327372045E-2</v>
      </c>
      <c r="E155" s="7">
        <v>8.2399975585192419E-5</v>
      </c>
      <c r="H155" s="7">
        <f t="shared" si="8"/>
        <v>1.2009186071352276</v>
      </c>
      <c r="I155" s="7">
        <f t="shared" si="9"/>
        <v>2.2811120944853052</v>
      </c>
      <c r="J155" s="7">
        <f t="shared" si="10"/>
        <v>3.0472701193273721</v>
      </c>
      <c r="K155" s="7">
        <f t="shared" si="11"/>
        <v>4.000082399975585</v>
      </c>
    </row>
    <row r="156" spans="2:11" x14ac:dyDescent="0.25">
      <c r="B156" s="7">
        <v>0.22312997833185824</v>
      </c>
      <c r="C156" s="7">
        <v>0.2533249916074099</v>
      </c>
      <c r="D156" s="7">
        <v>0.1833582567827387</v>
      </c>
      <c r="E156" s="7">
        <v>0.12559587389751883</v>
      </c>
      <c r="H156" s="7">
        <f t="shared" si="8"/>
        <v>1.2231299783318583</v>
      </c>
      <c r="I156" s="7">
        <f t="shared" si="9"/>
        <v>2.2533249916074101</v>
      </c>
      <c r="J156" s="7">
        <f t="shared" si="10"/>
        <v>3.1833582567827388</v>
      </c>
      <c r="K156" s="7">
        <f t="shared" si="11"/>
        <v>4.1255958738975185</v>
      </c>
    </row>
    <row r="157" spans="2:11" x14ac:dyDescent="0.25">
      <c r="B157" s="7">
        <v>6.9316690572832421E-2</v>
      </c>
      <c r="C157" s="7">
        <v>0.27450178533280434</v>
      </c>
      <c r="D157" s="7">
        <v>0.15676137577440719</v>
      </c>
      <c r="E157" s="7">
        <v>4.5951719718008974E-2</v>
      </c>
      <c r="H157" s="7">
        <f t="shared" si="8"/>
        <v>1.0693166905728324</v>
      </c>
      <c r="I157" s="7">
        <f t="shared" si="9"/>
        <v>2.2745017853328044</v>
      </c>
      <c r="J157" s="7">
        <f t="shared" si="10"/>
        <v>3.1567613757744071</v>
      </c>
      <c r="K157" s="7">
        <f t="shared" si="11"/>
        <v>4.0459517197180093</v>
      </c>
    </row>
    <row r="158" spans="2:11" x14ac:dyDescent="0.25">
      <c r="B158" s="7">
        <v>3.2410657063509013E-2</v>
      </c>
      <c r="C158" s="7">
        <v>0.17500839259010589</v>
      </c>
      <c r="D158" s="7">
        <v>0.29895626697592087</v>
      </c>
      <c r="E158" s="7">
        <v>4.8927274391918699E-2</v>
      </c>
      <c r="H158" s="7">
        <f t="shared" si="8"/>
        <v>1.032410657063509</v>
      </c>
      <c r="I158" s="7">
        <f t="shared" si="9"/>
        <v>2.1750083925901058</v>
      </c>
      <c r="J158" s="7">
        <f t="shared" si="10"/>
        <v>3.2989562669759209</v>
      </c>
      <c r="K158" s="7">
        <f t="shared" si="11"/>
        <v>4.0489272743919189</v>
      </c>
    </row>
    <row r="159" spans="2:11" x14ac:dyDescent="0.25">
      <c r="B159" s="7">
        <v>5.2580339976195559E-2</v>
      </c>
      <c r="C159" s="7">
        <v>0.27393414105655078</v>
      </c>
      <c r="D159" s="7">
        <v>0.28393200476088748</v>
      </c>
      <c r="E159" s="7">
        <v>0.26895352031006808</v>
      </c>
      <c r="H159" s="7">
        <f t="shared" si="8"/>
        <v>1.0525803399761955</v>
      </c>
      <c r="I159" s="7">
        <f t="shared" si="9"/>
        <v>2.273934141056551</v>
      </c>
      <c r="J159" s="7">
        <f t="shared" si="10"/>
        <v>3.2839320047608873</v>
      </c>
      <c r="K159" s="7">
        <f t="shared" si="11"/>
        <v>4.2689535203100677</v>
      </c>
    </row>
    <row r="160" spans="2:11" x14ac:dyDescent="0.25">
      <c r="B160" s="7">
        <v>7.3244422742393261E-3</v>
      </c>
      <c r="C160" s="7">
        <v>0.24629352702414012</v>
      </c>
      <c r="D160" s="7">
        <v>1.3861507003997924E-2</v>
      </c>
      <c r="E160" s="7">
        <v>0.16758323923459578</v>
      </c>
      <c r="H160" s="7">
        <f t="shared" si="8"/>
        <v>1.0073244422742393</v>
      </c>
      <c r="I160" s="7">
        <f t="shared" si="9"/>
        <v>2.24629352702414</v>
      </c>
      <c r="J160" s="7">
        <f t="shared" si="10"/>
        <v>3.0138615070039978</v>
      </c>
      <c r="K160" s="7">
        <f t="shared" si="11"/>
        <v>4.1675832392345962</v>
      </c>
    </row>
    <row r="161" spans="2:11" x14ac:dyDescent="0.25">
      <c r="B161" s="7">
        <v>0.2576372569963683</v>
      </c>
      <c r="C161" s="7">
        <v>0.22220526749473557</v>
      </c>
      <c r="D161" s="7">
        <v>0.10932645649586474</v>
      </c>
      <c r="E161" s="7">
        <v>0.10048219244972074</v>
      </c>
      <c r="H161" s="7">
        <f t="shared" si="8"/>
        <v>1.2576372569963683</v>
      </c>
      <c r="I161" s="7">
        <f t="shared" si="9"/>
        <v>2.2222052674947355</v>
      </c>
      <c r="J161" s="7">
        <f t="shared" si="10"/>
        <v>3.1093264564958649</v>
      </c>
      <c r="K161" s="7">
        <f t="shared" si="11"/>
        <v>4.1004821924497206</v>
      </c>
    </row>
    <row r="162" spans="2:11" x14ac:dyDescent="0.25">
      <c r="B162" s="7">
        <v>0.13450422681356242</v>
      </c>
      <c r="C162" s="7">
        <v>0.26467787713248087</v>
      </c>
      <c r="D162" s="7">
        <v>6.3264870143742172E-2</v>
      </c>
      <c r="E162" s="7">
        <v>0.29281289101840263</v>
      </c>
      <c r="H162" s="7">
        <f t="shared" si="8"/>
        <v>1.1345042268135623</v>
      </c>
      <c r="I162" s="7">
        <f t="shared" si="9"/>
        <v>2.2646778771324807</v>
      </c>
      <c r="J162" s="7">
        <f t="shared" si="10"/>
        <v>3.0632648701437422</v>
      </c>
      <c r="K162" s="7">
        <f t="shared" si="11"/>
        <v>4.2928128910184027</v>
      </c>
    </row>
    <row r="163" spans="2:11" x14ac:dyDescent="0.25">
      <c r="B163" s="7">
        <v>3.2044434949797052E-4</v>
      </c>
      <c r="C163" s="7">
        <v>0.22301095614490188</v>
      </c>
      <c r="D163" s="7">
        <v>6.8355357524338509E-2</v>
      </c>
      <c r="E163" s="7">
        <v>0.19484847560045165</v>
      </c>
      <c r="H163" s="7">
        <f t="shared" si="8"/>
        <v>1.000320444349498</v>
      </c>
      <c r="I163" s="7">
        <f t="shared" si="9"/>
        <v>2.2230109561449019</v>
      </c>
      <c r="J163" s="7">
        <f t="shared" si="10"/>
        <v>3.0683553575243385</v>
      </c>
      <c r="K163" s="7">
        <f t="shared" si="11"/>
        <v>4.1948484756004518</v>
      </c>
    </row>
    <row r="164" spans="2:11" x14ac:dyDescent="0.25">
      <c r="B164" s="7">
        <v>6.940824610126041E-2</v>
      </c>
      <c r="C164" s="7">
        <v>8.6794640949736015E-3</v>
      </c>
      <c r="D164" s="7">
        <v>7.6851710562456127E-2</v>
      </c>
      <c r="E164" s="7">
        <v>0.13982360301522873</v>
      </c>
      <c r="H164" s="7">
        <f t="shared" si="8"/>
        <v>1.0694082461012604</v>
      </c>
      <c r="I164" s="7">
        <f t="shared" si="9"/>
        <v>2.0086794640949734</v>
      </c>
      <c r="J164" s="7">
        <f t="shared" si="10"/>
        <v>3.076851710562456</v>
      </c>
      <c r="K164" s="7">
        <f t="shared" si="11"/>
        <v>4.1398236030152287</v>
      </c>
    </row>
    <row r="165" spans="2:11" x14ac:dyDescent="0.25">
      <c r="B165" s="7">
        <v>0.12213507492294075</v>
      </c>
      <c r="C165" s="7">
        <v>0.19052705465865047</v>
      </c>
      <c r="D165" s="7">
        <v>2.4903103732413709E-3</v>
      </c>
      <c r="E165" s="7">
        <v>0.17571337015900143</v>
      </c>
      <c r="H165" s="7">
        <f t="shared" si="8"/>
        <v>1.1221350749229408</v>
      </c>
      <c r="I165" s="7">
        <f t="shared" si="9"/>
        <v>2.1905270546586504</v>
      </c>
      <c r="J165" s="7">
        <f t="shared" si="10"/>
        <v>3.0024903103732412</v>
      </c>
      <c r="K165" s="7">
        <f t="shared" si="11"/>
        <v>4.1757133701590012</v>
      </c>
    </row>
    <row r="166" spans="2:11" x14ac:dyDescent="0.25">
      <c r="B166" s="7">
        <v>0.19690847499008149</v>
      </c>
      <c r="C166" s="7">
        <v>0.25618152409436323</v>
      </c>
      <c r="D166" s="7">
        <v>2.3767815179906612E-2</v>
      </c>
      <c r="E166" s="7">
        <v>9.2992950224311047E-2</v>
      </c>
      <c r="H166" s="7">
        <f t="shared" si="8"/>
        <v>1.1969084749900816</v>
      </c>
      <c r="I166" s="7">
        <f t="shared" si="9"/>
        <v>2.2561815240943632</v>
      </c>
      <c r="J166" s="7">
        <f t="shared" si="10"/>
        <v>3.0237678151799066</v>
      </c>
      <c r="K166" s="7">
        <f t="shared" si="11"/>
        <v>4.0929929502243114</v>
      </c>
    </row>
    <row r="167" spans="2:11" x14ac:dyDescent="0.25">
      <c r="B167" s="7">
        <v>9.4531083101901295E-2</v>
      </c>
      <c r="C167" s="7">
        <v>0.13652760399182104</v>
      </c>
      <c r="D167" s="7">
        <v>9.7909482100894188E-2</v>
      </c>
      <c r="E167" s="7">
        <v>2.0105594042786949E-2</v>
      </c>
      <c r="H167" s="7">
        <f t="shared" si="8"/>
        <v>1.0945310831019013</v>
      </c>
      <c r="I167" s="7">
        <f t="shared" si="9"/>
        <v>2.1365276039918211</v>
      </c>
      <c r="J167" s="7">
        <f t="shared" si="10"/>
        <v>3.0979094821008943</v>
      </c>
      <c r="K167" s="7">
        <f t="shared" si="11"/>
        <v>4.0201055940427866</v>
      </c>
    </row>
    <row r="168" spans="2:11" x14ac:dyDescent="0.25">
      <c r="B168" s="7">
        <v>0.17925656910916471</v>
      </c>
      <c r="C168" s="7">
        <v>0.2402417065950499</v>
      </c>
      <c r="D168" s="7">
        <v>4.5008697775200661E-2</v>
      </c>
      <c r="E168" s="7">
        <v>0.20862758262886441</v>
      </c>
      <c r="H168" s="7">
        <f t="shared" si="8"/>
        <v>1.1792565691091648</v>
      </c>
      <c r="I168" s="7">
        <f t="shared" si="9"/>
        <v>2.2402417065950497</v>
      </c>
      <c r="J168" s="7">
        <f t="shared" si="10"/>
        <v>3.0450086977752004</v>
      </c>
      <c r="K168" s="7">
        <f t="shared" si="11"/>
        <v>4.2086275826288642</v>
      </c>
    </row>
    <row r="169" spans="2:11" x14ac:dyDescent="0.25">
      <c r="B169" s="7">
        <v>0.1107638782921842</v>
      </c>
      <c r="C169" s="7">
        <v>0.19498580889309364</v>
      </c>
      <c r="D169" s="7">
        <v>0.21165807061983094</v>
      </c>
      <c r="E169" s="7">
        <v>0.27990356151005585</v>
      </c>
      <c r="H169" s="7">
        <f t="shared" si="8"/>
        <v>1.1107638782921843</v>
      </c>
      <c r="I169" s="7">
        <f t="shared" si="9"/>
        <v>2.1949858088930938</v>
      </c>
      <c r="J169" s="7">
        <f t="shared" si="10"/>
        <v>3.2116580706198308</v>
      </c>
      <c r="K169" s="7">
        <f t="shared" si="11"/>
        <v>4.2799035615100562</v>
      </c>
    </row>
    <row r="170" spans="2:11" x14ac:dyDescent="0.25">
      <c r="B170" s="7">
        <v>9.1738639484847562E-2</v>
      </c>
      <c r="C170" s="7">
        <v>0.24251228370006409</v>
      </c>
      <c r="D170" s="7">
        <v>0.17336954863124485</v>
      </c>
      <c r="E170" s="7">
        <v>0.1551408429212317</v>
      </c>
      <c r="H170" s="7">
        <f t="shared" si="8"/>
        <v>1.0917386394848476</v>
      </c>
      <c r="I170" s="7">
        <f t="shared" si="9"/>
        <v>2.2425122837000639</v>
      </c>
      <c r="J170" s="7">
        <f t="shared" si="10"/>
        <v>3.173369548631245</v>
      </c>
      <c r="K170" s="7">
        <f t="shared" si="11"/>
        <v>4.1551408429212318</v>
      </c>
    </row>
    <row r="171" spans="2:11" x14ac:dyDescent="0.25">
      <c r="B171" s="7">
        <v>6.5114291817987599E-2</v>
      </c>
      <c r="C171" s="7">
        <v>8.4176152836695453E-2</v>
      </c>
      <c r="D171" s="7">
        <v>0.28536027100436417</v>
      </c>
      <c r="E171" s="7">
        <v>0.24077272865993221</v>
      </c>
      <c r="H171" s="7">
        <f t="shared" si="8"/>
        <v>1.0651142918179877</v>
      </c>
      <c r="I171" s="7">
        <f t="shared" si="9"/>
        <v>2.0841761528366956</v>
      </c>
      <c r="J171" s="7">
        <f t="shared" si="10"/>
        <v>3.2853602710043641</v>
      </c>
      <c r="K171" s="7">
        <f t="shared" si="11"/>
        <v>4.2407727286599322</v>
      </c>
    </row>
    <row r="172" spans="2:11" x14ac:dyDescent="0.25">
      <c r="B172" s="7">
        <v>0.24562517166661579</v>
      </c>
      <c r="C172" s="7">
        <v>2.4069948423718984E-2</v>
      </c>
      <c r="D172" s="7">
        <v>0.24083681752983185</v>
      </c>
      <c r="E172" s="7">
        <v>9.0878017517624435E-2</v>
      </c>
      <c r="H172" s="7">
        <f t="shared" si="8"/>
        <v>1.2456251716666158</v>
      </c>
      <c r="I172" s="7">
        <f t="shared" si="9"/>
        <v>2.024069948423719</v>
      </c>
      <c r="J172" s="7">
        <f t="shared" si="10"/>
        <v>3.2408368175298317</v>
      </c>
      <c r="K172" s="7">
        <f t="shared" si="11"/>
        <v>4.0908780175176247</v>
      </c>
    </row>
    <row r="173" spans="2:11" x14ac:dyDescent="0.25">
      <c r="B173" s="7">
        <v>0.21974242378002259</v>
      </c>
      <c r="C173" s="7">
        <v>0.10633259071626941</v>
      </c>
      <c r="D173" s="7">
        <v>4.6345408490249332E-2</v>
      </c>
      <c r="E173" s="7">
        <v>1.8732261116367076E-2</v>
      </c>
      <c r="H173" s="7">
        <f t="shared" si="8"/>
        <v>1.2197424237800225</v>
      </c>
      <c r="I173" s="7">
        <f t="shared" si="9"/>
        <v>2.1063325907162693</v>
      </c>
      <c r="J173" s="7">
        <f t="shared" si="10"/>
        <v>3.0463454084902493</v>
      </c>
      <c r="K173" s="7">
        <f t="shared" si="11"/>
        <v>4.0187322611163667</v>
      </c>
    </row>
    <row r="174" spans="2:11" x14ac:dyDescent="0.25">
      <c r="B174" s="7">
        <v>0.29875484481337933</v>
      </c>
      <c r="C174" s="7">
        <v>0.29381084627826776</v>
      </c>
      <c r="D174" s="7">
        <v>0.27352214117862483</v>
      </c>
      <c r="E174" s="7">
        <v>7.9250465407269502E-2</v>
      </c>
      <c r="H174" s="7">
        <f t="shared" si="8"/>
        <v>1.2987548448133794</v>
      </c>
      <c r="I174" s="7">
        <f t="shared" si="9"/>
        <v>2.2938108462782676</v>
      </c>
      <c r="J174" s="7">
        <f t="shared" si="10"/>
        <v>3.2735221411786251</v>
      </c>
      <c r="K174" s="7">
        <f t="shared" si="11"/>
        <v>4.0792504654072692</v>
      </c>
    </row>
    <row r="175" spans="2:11" x14ac:dyDescent="0.25">
      <c r="B175" s="7">
        <v>0.25894650105288858</v>
      </c>
      <c r="C175" s="7">
        <v>8.4688863795892216E-2</v>
      </c>
      <c r="D175" s="7">
        <v>9.6398815881832342E-2</v>
      </c>
      <c r="E175" s="7">
        <v>0.29409466841639453</v>
      </c>
      <c r="H175" s="7">
        <f t="shared" si="8"/>
        <v>1.2589465010528886</v>
      </c>
      <c r="I175" s="7">
        <f t="shared" si="9"/>
        <v>2.084688863795892</v>
      </c>
      <c r="J175" s="7">
        <f t="shared" si="10"/>
        <v>3.0963988158818325</v>
      </c>
      <c r="K175" s="7">
        <f t="shared" si="11"/>
        <v>4.2940946684163945</v>
      </c>
    </row>
    <row r="176" spans="2:11" x14ac:dyDescent="0.25">
      <c r="B176" s="7">
        <v>5.3605761894589064E-2</v>
      </c>
      <c r="C176" s="7">
        <v>1.422772911770989E-2</v>
      </c>
      <c r="D176" s="7">
        <v>0.1741111484115116</v>
      </c>
      <c r="E176" s="7">
        <v>0.14155400250251779</v>
      </c>
      <c r="H176" s="7">
        <f t="shared" si="8"/>
        <v>1.0536057618945891</v>
      </c>
      <c r="I176" s="7">
        <f t="shared" si="9"/>
        <v>2.0142277291177098</v>
      </c>
      <c r="J176" s="7">
        <f t="shared" si="10"/>
        <v>3.1741111484115114</v>
      </c>
      <c r="K176" s="7">
        <f t="shared" si="11"/>
        <v>4.1415540025025175</v>
      </c>
    </row>
    <row r="177" spans="2:11" x14ac:dyDescent="0.25">
      <c r="B177" s="7">
        <v>3.0991546372875149E-2</v>
      </c>
      <c r="C177" s="7">
        <v>0.13813898129215368</v>
      </c>
      <c r="D177" s="7">
        <v>0.18782616657002471</v>
      </c>
      <c r="E177" s="7">
        <v>0.28291573839533674</v>
      </c>
      <c r="H177" s="7">
        <f t="shared" si="8"/>
        <v>1.0309915463728752</v>
      </c>
      <c r="I177" s="7">
        <f t="shared" si="9"/>
        <v>2.1381389812921539</v>
      </c>
      <c r="J177" s="7">
        <f t="shared" si="10"/>
        <v>3.1878261665700247</v>
      </c>
      <c r="K177" s="7">
        <f t="shared" si="11"/>
        <v>4.2829157383953369</v>
      </c>
    </row>
    <row r="178" spans="2:11" x14ac:dyDescent="0.25">
      <c r="B178" s="7">
        <v>0.14280831324198126</v>
      </c>
      <c r="C178" s="7">
        <v>4.4862208929715867E-2</v>
      </c>
      <c r="D178" s="7">
        <v>0.19174474318674276</v>
      </c>
      <c r="E178" s="7">
        <v>4.7151097140415661E-2</v>
      </c>
      <c r="H178" s="7">
        <f t="shared" si="8"/>
        <v>1.1428083132419813</v>
      </c>
      <c r="I178" s="7">
        <f t="shared" si="9"/>
        <v>2.0448622089297159</v>
      </c>
      <c r="J178" s="7">
        <f t="shared" si="10"/>
        <v>3.1917447431867427</v>
      </c>
      <c r="K178" s="7">
        <f t="shared" si="11"/>
        <v>4.0471510971404161</v>
      </c>
    </row>
    <row r="179" spans="2:11" x14ac:dyDescent="0.25">
      <c r="B179" s="7">
        <v>0.17740714743491925</v>
      </c>
      <c r="C179" s="7">
        <v>0.29331644642475657</v>
      </c>
      <c r="D179" s="7">
        <v>8.7188329721976376E-2</v>
      </c>
      <c r="E179" s="7">
        <v>0.24603717154454174</v>
      </c>
      <c r="H179" s="7">
        <f t="shared" si="8"/>
        <v>1.1774071474349193</v>
      </c>
      <c r="I179" s="7">
        <f t="shared" si="9"/>
        <v>2.2933164464247566</v>
      </c>
      <c r="J179" s="7">
        <f t="shared" si="10"/>
        <v>3.0871883297219762</v>
      </c>
      <c r="K179" s="7">
        <f t="shared" si="11"/>
        <v>4.2460371715445415</v>
      </c>
    </row>
    <row r="180" spans="2:11" x14ac:dyDescent="0.25">
      <c r="B180" s="7">
        <v>0.20220954008606221</v>
      </c>
      <c r="C180" s="7">
        <v>0.22312082277901546</v>
      </c>
      <c r="D180" s="7">
        <v>7.94518875698111E-2</v>
      </c>
      <c r="E180" s="7">
        <v>4.1227454451124607E-2</v>
      </c>
      <c r="H180" s="7">
        <f t="shared" si="8"/>
        <v>1.2022095400860622</v>
      </c>
      <c r="I180" s="7">
        <f t="shared" si="9"/>
        <v>2.2231208227790153</v>
      </c>
      <c r="J180" s="7">
        <f t="shared" si="10"/>
        <v>3.0794518875698111</v>
      </c>
      <c r="K180" s="7">
        <f t="shared" si="11"/>
        <v>4.0412274544511249</v>
      </c>
    </row>
    <row r="181" spans="2:11" x14ac:dyDescent="0.25">
      <c r="B181" s="7">
        <v>0.24972685934018982</v>
      </c>
      <c r="C181" s="7">
        <v>0.13421124912259286</v>
      </c>
      <c r="D181" s="7">
        <v>2.6477858821375166E-2</v>
      </c>
      <c r="E181" s="7">
        <v>0.13554795983764151</v>
      </c>
      <c r="H181" s="7">
        <f t="shared" si="8"/>
        <v>1.2497268593401898</v>
      </c>
      <c r="I181" s="7">
        <f t="shared" si="9"/>
        <v>2.1342112491225929</v>
      </c>
      <c r="J181" s="7">
        <f t="shared" si="10"/>
        <v>3.0264778588213752</v>
      </c>
      <c r="K181" s="7">
        <f t="shared" si="11"/>
        <v>4.1355479598376412</v>
      </c>
    </row>
    <row r="182" spans="2:11" x14ac:dyDescent="0.25">
      <c r="B182" s="7">
        <v>0.23139744254890587</v>
      </c>
      <c r="C182" s="7">
        <v>8.2610553300576803E-2</v>
      </c>
      <c r="D182" s="7">
        <v>0.23909726248969998</v>
      </c>
      <c r="E182" s="7">
        <v>0.11001312295907469</v>
      </c>
      <c r="H182" s="7">
        <f t="shared" si="8"/>
        <v>1.2313974425489058</v>
      </c>
      <c r="I182" s="7">
        <f t="shared" si="9"/>
        <v>2.0826105533005768</v>
      </c>
      <c r="J182" s="7">
        <f t="shared" si="10"/>
        <v>3.2390972624896999</v>
      </c>
      <c r="K182" s="7">
        <f t="shared" si="11"/>
        <v>4.1100131229590744</v>
      </c>
    </row>
    <row r="183" spans="2:11" x14ac:dyDescent="0.25">
      <c r="B183" s="7">
        <v>1.3852351451155124E-2</v>
      </c>
      <c r="C183" s="7">
        <v>0.28930631427961057</v>
      </c>
      <c r="D183" s="7">
        <v>0.14178289132358776</v>
      </c>
      <c r="E183" s="7">
        <v>7.8765221106601141E-2</v>
      </c>
      <c r="H183" s="7">
        <f t="shared" si="8"/>
        <v>1.013852351451155</v>
      </c>
      <c r="I183" s="7">
        <f t="shared" si="9"/>
        <v>2.2893063142796106</v>
      </c>
      <c r="J183" s="7">
        <f t="shared" si="10"/>
        <v>3.1417828913235879</v>
      </c>
      <c r="K183" s="7">
        <f t="shared" si="11"/>
        <v>4.0787652211066012</v>
      </c>
    </row>
    <row r="184" spans="2:11" x14ac:dyDescent="0.25">
      <c r="B184" s="7">
        <v>4.1776787621692561E-2</v>
      </c>
      <c r="C184" s="7">
        <v>0.20906704916531874</v>
      </c>
      <c r="D184" s="7">
        <v>5.3761406292916654E-2</v>
      </c>
      <c r="E184" s="7">
        <v>0.18354136783959471</v>
      </c>
      <c r="H184" s="7">
        <f t="shared" si="8"/>
        <v>1.0417767876216926</v>
      </c>
      <c r="I184" s="7">
        <f t="shared" si="9"/>
        <v>2.2090670491653186</v>
      </c>
      <c r="J184" s="7">
        <f t="shared" si="10"/>
        <v>3.0537614062929168</v>
      </c>
      <c r="K184" s="7">
        <f t="shared" si="11"/>
        <v>4.1835413678395943</v>
      </c>
    </row>
    <row r="185" spans="2:11" x14ac:dyDescent="0.25">
      <c r="B185" s="7">
        <v>4.1840876491592148E-2</v>
      </c>
      <c r="C185" s="7">
        <v>5.6132694479201641E-2</v>
      </c>
      <c r="D185" s="7">
        <v>9.9429303872798858E-2</v>
      </c>
      <c r="E185" s="7">
        <v>0.29974364452040164</v>
      </c>
      <c r="H185" s="7">
        <f t="shared" si="8"/>
        <v>1.0418408764915921</v>
      </c>
      <c r="I185" s="7">
        <f t="shared" si="9"/>
        <v>2.0561326944792016</v>
      </c>
      <c r="J185" s="7">
        <f t="shared" si="10"/>
        <v>3.0994293038727987</v>
      </c>
      <c r="K185" s="7">
        <f t="shared" si="11"/>
        <v>4.2997436445204018</v>
      </c>
    </row>
    <row r="186" spans="2:11" x14ac:dyDescent="0.25">
      <c r="B186" s="7">
        <v>9.2104861598559518E-2</v>
      </c>
      <c r="C186" s="7">
        <v>3.3628345591601307E-2</v>
      </c>
      <c r="D186" s="7">
        <v>7.7089754936368908E-3</v>
      </c>
      <c r="E186" s="7">
        <v>7.5844599749748207E-2</v>
      </c>
      <c r="H186" s="7">
        <f t="shared" si="8"/>
        <v>1.0921048615985596</v>
      </c>
      <c r="I186" s="7">
        <f t="shared" si="9"/>
        <v>2.0336283455916013</v>
      </c>
      <c r="J186" s="7">
        <f t="shared" si="10"/>
        <v>3.007708975493637</v>
      </c>
      <c r="K186" s="7">
        <f t="shared" si="11"/>
        <v>4.0758445997497486</v>
      </c>
    </row>
    <row r="187" spans="2:11" x14ac:dyDescent="0.25">
      <c r="B187" s="7">
        <v>9.1161839655751212E-2</v>
      </c>
      <c r="C187" s="7">
        <v>0.16345408490249333</v>
      </c>
      <c r="D187" s="7">
        <v>0.1096835230567339</v>
      </c>
      <c r="E187" s="7">
        <v>0.17818536942655719</v>
      </c>
      <c r="H187" s="7">
        <f t="shared" si="8"/>
        <v>1.0911618396557512</v>
      </c>
      <c r="I187" s="7">
        <f t="shared" si="9"/>
        <v>2.1634540849024932</v>
      </c>
      <c r="J187" s="7">
        <f t="shared" si="10"/>
        <v>3.1096835230567339</v>
      </c>
      <c r="K187" s="7">
        <f t="shared" si="11"/>
        <v>4.1781853694265569</v>
      </c>
    </row>
    <row r="188" spans="2:11" x14ac:dyDescent="0.25">
      <c r="B188" s="7">
        <v>0.11152378917813653</v>
      </c>
      <c r="C188" s="7">
        <v>0.16378368480483413</v>
      </c>
      <c r="D188" s="7">
        <v>9.3771172215948967E-2</v>
      </c>
      <c r="E188" s="7">
        <v>6.273384807885983E-2</v>
      </c>
      <c r="H188" s="7">
        <f t="shared" si="8"/>
        <v>1.1115237891781364</v>
      </c>
      <c r="I188" s="7">
        <f t="shared" si="9"/>
        <v>2.1637836848048342</v>
      </c>
      <c r="J188" s="7">
        <f t="shared" si="10"/>
        <v>3.0937711722159489</v>
      </c>
      <c r="K188" s="7">
        <f t="shared" si="11"/>
        <v>4.0627338480788602</v>
      </c>
    </row>
    <row r="189" spans="2:11" x14ac:dyDescent="0.25">
      <c r="B189" s="7">
        <v>7.1523178807947022E-2</v>
      </c>
      <c r="C189" s="7">
        <v>0.17079683828241829</v>
      </c>
      <c r="D189" s="7">
        <v>2.7924436170537432E-2</v>
      </c>
      <c r="E189" s="7">
        <v>4.603411969359416E-2</v>
      </c>
      <c r="H189" s="7">
        <f t="shared" si="8"/>
        <v>1.0715231788079471</v>
      </c>
      <c r="I189" s="7">
        <f t="shared" si="9"/>
        <v>2.1707968382824183</v>
      </c>
      <c r="J189" s="7">
        <f t="shared" si="10"/>
        <v>3.0279244361705375</v>
      </c>
      <c r="K189" s="7">
        <f t="shared" si="11"/>
        <v>4.0460341196935943</v>
      </c>
    </row>
    <row r="190" spans="2:11" x14ac:dyDescent="0.25">
      <c r="B190" s="7">
        <v>1.0144352549821467E-2</v>
      </c>
      <c r="C190" s="7">
        <v>0.25165868099002042</v>
      </c>
      <c r="D190" s="7">
        <v>0.20827051606799524</v>
      </c>
      <c r="E190" s="7">
        <v>0.29698782311471905</v>
      </c>
      <c r="H190" s="7">
        <f t="shared" si="8"/>
        <v>1.0101443525498215</v>
      </c>
      <c r="I190" s="7">
        <f t="shared" si="9"/>
        <v>2.2516586809900203</v>
      </c>
      <c r="J190" s="7">
        <f t="shared" si="10"/>
        <v>3.2082705160679952</v>
      </c>
      <c r="K190" s="7">
        <f t="shared" si="11"/>
        <v>4.2969878231147192</v>
      </c>
    </row>
    <row r="191" spans="2:11" x14ac:dyDescent="0.25">
      <c r="B191" s="7">
        <v>0.29918515579699084</v>
      </c>
      <c r="C191" s="7">
        <v>0.10559099093600267</v>
      </c>
      <c r="D191" s="7">
        <v>0.14331186864833523</v>
      </c>
      <c r="E191" s="7">
        <v>2.1378215887936033E-2</v>
      </c>
      <c r="H191" s="7">
        <f t="shared" si="8"/>
        <v>1.2991851557969909</v>
      </c>
      <c r="I191" s="7">
        <f t="shared" si="9"/>
        <v>2.1055909909360029</v>
      </c>
      <c r="J191" s="7">
        <f t="shared" si="10"/>
        <v>3.1433118686483352</v>
      </c>
      <c r="K191" s="7">
        <f t="shared" si="11"/>
        <v>4.0213782158879363</v>
      </c>
    </row>
    <row r="192" spans="2:11" x14ac:dyDescent="0.25">
      <c r="B192" s="7">
        <v>7.7043977172154901E-2</v>
      </c>
      <c r="C192" s="7">
        <v>0.19991149632251962</v>
      </c>
      <c r="D192" s="7">
        <v>0.13347880489516892</v>
      </c>
      <c r="E192" s="7">
        <v>0.26112552262947475</v>
      </c>
      <c r="H192" s="7">
        <f t="shared" si="8"/>
        <v>1.0770439771721549</v>
      </c>
      <c r="I192" s="7">
        <f t="shared" si="9"/>
        <v>2.1999114963225197</v>
      </c>
      <c r="J192" s="7">
        <f t="shared" si="10"/>
        <v>3.1334788048951689</v>
      </c>
      <c r="K192" s="7">
        <f t="shared" si="11"/>
        <v>4.2611255226294746</v>
      </c>
    </row>
    <row r="193" spans="2:11" x14ac:dyDescent="0.25">
      <c r="B193" s="7">
        <v>0.13868831446272165</v>
      </c>
      <c r="C193" s="7">
        <v>3.7812433240760522E-2</v>
      </c>
      <c r="D193" s="7">
        <v>5.4942472609637749E-2</v>
      </c>
      <c r="E193" s="7">
        <v>7.9955442976165039E-2</v>
      </c>
      <c r="H193" s="7">
        <f t="shared" si="8"/>
        <v>1.1386883144627216</v>
      </c>
      <c r="I193" s="7">
        <f t="shared" si="9"/>
        <v>2.0378124332407603</v>
      </c>
      <c r="J193" s="7">
        <f t="shared" si="10"/>
        <v>3.0549424726096377</v>
      </c>
      <c r="K193" s="7">
        <f t="shared" si="11"/>
        <v>4.0799554429761651</v>
      </c>
    </row>
    <row r="194" spans="2:11" x14ac:dyDescent="0.25">
      <c r="B194" s="7">
        <v>0.16585283974730675</v>
      </c>
      <c r="C194" s="7">
        <v>0.20507522812585832</v>
      </c>
      <c r="D194" s="7">
        <v>7.489242225409711E-3</v>
      </c>
      <c r="E194" s="7">
        <v>5.7606738486892302E-2</v>
      </c>
      <c r="H194" s="7">
        <f t="shared" si="8"/>
        <v>1.1658528397473067</v>
      </c>
      <c r="I194" s="7">
        <f t="shared" si="9"/>
        <v>2.2050752281258585</v>
      </c>
      <c r="J194" s="7">
        <f t="shared" si="10"/>
        <v>3.0074892422254096</v>
      </c>
      <c r="K194" s="7">
        <f t="shared" si="11"/>
        <v>4.0576067384868919</v>
      </c>
    </row>
    <row r="195" spans="2:11" x14ac:dyDescent="0.25">
      <c r="B195" s="7">
        <v>0.13224280526139104</v>
      </c>
      <c r="C195" s="7">
        <v>0.2920621356852931</v>
      </c>
      <c r="D195" s="7">
        <v>0.13552964873195592</v>
      </c>
      <c r="E195" s="7">
        <v>0.16415906247138889</v>
      </c>
      <c r="H195" s="7">
        <f t="shared" si="8"/>
        <v>1.1322428052613911</v>
      </c>
      <c r="I195" s="7">
        <f t="shared" si="9"/>
        <v>2.2920621356852933</v>
      </c>
      <c r="J195" s="7">
        <f t="shared" si="10"/>
        <v>3.1355296487319557</v>
      </c>
      <c r="K195" s="7">
        <f t="shared" si="11"/>
        <v>4.1641590624713887</v>
      </c>
    </row>
    <row r="196" spans="2:11" x14ac:dyDescent="0.25">
      <c r="B196" s="7">
        <v>0.26778160954618979</v>
      </c>
      <c r="C196" s="7">
        <v>0.23844721823786125</v>
      </c>
      <c r="D196" s="7">
        <v>8.1704153569139668E-2</v>
      </c>
      <c r="E196" s="7">
        <v>0.23661610766930141</v>
      </c>
      <c r="H196" s="7">
        <f t="shared" si="8"/>
        <v>1.2677816095461898</v>
      </c>
      <c r="I196" s="7">
        <f t="shared" si="9"/>
        <v>2.2384472182378614</v>
      </c>
      <c r="J196" s="7">
        <f t="shared" si="10"/>
        <v>3.0817041535691398</v>
      </c>
      <c r="K196" s="7">
        <f t="shared" si="11"/>
        <v>4.2366161076693016</v>
      </c>
    </row>
    <row r="197" spans="2:11" x14ac:dyDescent="0.25">
      <c r="B197" s="7">
        <v>0.11646778771324809</v>
      </c>
      <c r="C197" s="7">
        <v>0.19712820825830865</v>
      </c>
      <c r="D197" s="7">
        <v>0.18259834589678639</v>
      </c>
      <c r="E197" s="7">
        <v>2.9471724600970486E-2</v>
      </c>
      <c r="H197" s="7">
        <f t="shared" si="8"/>
        <v>1.1164677877132481</v>
      </c>
      <c r="I197" s="7">
        <f t="shared" si="9"/>
        <v>2.1971282082583086</v>
      </c>
      <c r="J197" s="7">
        <f t="shared" si="10"/>
        <v>3.1825983458967864</v>
      </c>
      <c r="K197" s="7">
        <f t="shared" si="11"/>
        <v>4.0294717246009704</v>
      </c>
    </row>
    <row r="198" spans="2:11" x14ac:dyDescent="0.25">
      <c r="B198" s="7">
        <v>7.2173223059785754E-2</v>
      </c>
      <c r="C198" s="7">
        <v>0.16440626239814446</v>
      </c>
      <c r="D198" s="7">
        <v>6.5681936094241153E-2</v>
      </c>
      <c r="E198" s="7">
        <v>0.16122928556169316</v>
      </c>
      <c r="H198" s="7">
        <f t="shared" si="8"/>
        <v>1.0721732230597858</v>
      </c>
      <c r="I198" s="7">
        <f t="shared" si="9"/>
        <v>2.1644062623981446</v>
      </c>
      <c r="J198" s="7">
        <f t="shared" si="10"/>
        <v>3.0656819360942413</v>
      </c>
      <c r="K198" s="7">
        <f t="shared" si="11"/>
        <v>4.161229285561693</v>
      </c>
    </row>
    <row r="199" spans="2:11" x14ac:dyDescent="0.25">
      <c r="B199" s="7">
        <v>0.22670979949339271</v>
      </c>
      <c r="C199" s="7">
        <v>0.17320474868007446</v>
      </c>
      <c r="D199" s="7">
        <v>5.7112338633381145E-2</v>
      </c>
      <c r="E199" s="7">
        <v>2.8537858211004973E-2</v>
      </c>
      <c r="H199" s="7">
        <f t="shared" si="8"/>
        <v>1.2267097994933926</v>
      </c>
      <c r="I199" s="7">
        <f t="shared" si="9"/>
        <v>2.1732047486800745</v>
      </c>
      <c r="J199" s="7">
        <f t="shared" si="10"/>
        <v>3.0571123386333809</v>
      </c>
      <c r="K199" s="7">
        <f t="shared" si="11"/>
        <v>4.0285378582110054</v>
      </c>
    </row>
    <row r="200" spans="2:11" x14ac:dyDescent="0.25">
      <c r="B200" s="7">
        <v>0.21456038087099824</v>
      </c>
      <c r="C200" s="7">
        <v>0.19631336405529956</v>
      </c>
      <c r="D200" s="7">
        <v>0.1595995971556749</v>
      </c>
      <c r="E200" s="7">
        <v>1.0199285866878261E-2</v>
      </c>
      <c r="H200" s="7">
        <f t="shared" si="8"/>
        <v>1.2145603808709982</v>
      </c>
      <c r="I200" s="7">
        <f t="shared" si="9"/>
        <v>2.1963133640552996</v>
      </c>
      <c r="J200" s="7">
        <f t="shared" si="10"/>
        <v>3.1595995971556747</v>
      </c>
      <c r="K200" s="7">
        <f t="shared" si="11"/>
        <v>4.0101992858668787</v>
      </c>
    </row>
    <row r="201" spans="2:11" x14ac:dyDescent="0.25">
      <c r="B201" s="7">
        <v>0.28879360332041382</v>
      </c>
      <c r="C201" s="7">
        <v>0.25641041291543321</v>
      </c>
      <c r="D201" s="7">
        <v>0.20970793786431471</v>
      </c>
      <c r="E201" s="7">
        <v>0.1325357829523606</v>
      </c>
      <c r="H201" s="7">
        <f t="shared" ref="H201:H264" si="12">+$H$7+B201</f>
        <v>1.2887936033204137</v>
      </c>
      <c r="I201" s="7">
        <f t="shared" ref="I201:I264" si="13">+$I$7+C201</f>
        <v>2.2564104129154332</v>
      </c>
      <c r="J201" s="7">
        <f t="shared" ref="J201:J264" si="14">+$J$7+D201</f>
        <v>3.2097079378643145</v>
      </c>
      <c r="K201" s="7">
        <f t="shared" ref="K201:K264" si="15">+$K$7+E201</f>
        <v>4.1325357829523606</v>
      </c>
    </row>
    <row r="202" spans="2:11" x14ac:dyDescent="0.25">
      <c r="B202" s="7">
        <v>0.11218298898281807</v>
      </c>
      <c r="C202" s="7">
        <v>0.18983123264259774</v>
      </c>
      <c r="D202" s="7">
        <v>0.17416608172856837</v>
      </c>
      <c r="E202" s="7">
        <v>0.11818903164769433</v>
      </c>
      <c r="H202" s="7">
        <f t="shared" si="12"/>
        <v>1.1121829889828181</v>
      </c>
      <c r="I202" s="7">
        <f t="shared" si="13"/>
        <v>2.1898312326425979</v>
      </c>
      <c r="J202" s="7">
        <f t="shared" si="14"/>
        <v>3.1741660817285684</v>
      </c>
      <c r="K202" s="7">
        <f t="shared" si="15"/>
        <v>4.1181890316476943</v>
      </c>
    </row>
    <row r="203" spans="2:11" x14ac:dyDescent="0.25">
      <c r="B203" s="7">
        <v>0.29838862269966737</v>
      </c>
      <c r="C203" s="7">
        <v>0.16091799676503798</v>
      </c>
      <c r="D203" s="7">
        <v>0.29429609057893613</v>
      </c>
      <c r="E203" s="7">
        <v>0.19025238807336647</v>
      </c>
      <c r="H203" s="7">
        <f t="shared" si="12"/>
        <v>1.2983886226996675</v>
      </c>
      <c r="I203" s="7">
        <f t="shared" si="13"/>
        <v>2.160917996765038</v>
      </c>
      <c r="J203" s="7">
        <f t="shared" si="14"/>
        <v>3.294296090578936</v>
      </c>
      <c r="K203" s="7">
        <f t="shared" si="15"/>
        <v>4.1902523880733664</v>
      </c>
    </row>
    <row r="204" spans="2:11" x14ac:dyDescent="0.25">
      <c r="B204" s="7">
        <v>0.1870662556840724</v>
      </c>
      <c r="C204" s="7">
        <v>0.17381817072054198</v>
      </c>
      <c r="D204" s="7">
        <v>3.8068788720358897E-2</v>
      </c>
      <c r="E204" s="7">
        <v>5.3468428601947081E-2</v>
      </c>
      <c r="H204" s="7">
        <f t="shared" si="12"/>
        <v>1.1870662556840723</v>
      </c>
      <c r="I204" s="7">
        <f t="shared" si="13"/>
        <v>2.173818170720542</v>
      </c>
      <c r="J204" s="7">
        <f t="shared" si="14"/>
        <v>3.0380687887203588</v>
      </c>
      <c r="K204" s="7">
        <f t="shared" si="15"/>
        <v>4.0534684286019473</v>
      </c>
    </row>
    <row r="205" spans="2:11" x14ac:dyDescent="0.25">
      <c r="B205" s="7">
        <v>0.18776207770012512</v>
      </c>
      <c r="C205" s="7">
        <v>0.27862178411206395</v>
      </c>
      <c r="D205" s="7">
        <v>6.9261757255775616E-2</v>
      </c>
      <c r="E205" s="7">
        <v>0.22453077791680656</v>
      </c>
      <c r="H205" s="7">
        <f t="shared" si="12"/>
        <v>1.1877620777001252</v>
      </c>
      <c r="I205" s="7">
        <f t="shared" si="13"/>
        <v>2.278621784112064</v>
      </c>
      <c r="J205" s="7">
        <f t="shared" si="14"/>
        <v>3.0692617572557754</v>
      </c>
      <c r="K205" s="7">
        <f t="shared" si="15"/>
        <v>4.2245307779168062</v>
      </c>
    </row>
    <row r="206" spans="2:11" x14ac:dyDescent="0.25">
      <c r="B206" s="7">
        <v>7.6549577318643758E-2</v>
      </c>
      <c r="C206" s="7">
        <v>1.8677327799310282E-2</v>
      </c>
      <c r="D206" s="7">
        <v>0.19285256508072146</v>
      </c>
      <c r="E206" s="7">
        <v>0.13318582720419933</v>
      </c>
      <c r="H206" s="7">
        <f t="shared" si="12"/>
        <v>1.0765495773186438</v>
      </c>
      <c r="I206" s="7">
        <f t="shared" si="13"/>
        <v>2.0186773277993102</v>
      </c>
      <c r="J206" s="7">
        <f t="shared" si="14"/>
        <v>3.1928525650807216</v>
      </c>
      <c r="K206" s="7">
        <f t="shared" si="15"/>
        <v>4.1331858272041995</v>
      </c>
    </row>
    <row r="207" spans="2:11" x14ac:dyDescent="0.25">
      <c r="B207" s="7">
        <v>8.0101931821649833E-2</v>
      </c>
      <c r="C207" s="7">
        <v>1.6122928556169317E-2</v>
      </c>
      <c r="D207" s="7">
        <v>0.18619647816400647</v>
      </c>
      <c r="E207" s="7">
        <v>0.16623737296670429</v>
      </c>
      <c r="H207" s="7">
        <f t="shared" si="12"/>
        <v>1.0801019318216498</v>
      </c>
      <c r="I207" s="7">
        <f t="shared" si="13"/>
        <v>2.0161229285561695</v>
      </c>
      <c r="J207" s="7">
        <f t="shared" si="14"/>
        <v>3.1861964781640064</v>
      </c>
      <c r="K207" s="7">
        <f t="shared" si="15"/>
        <v>4.1662373729667044</v>
      </c>
    </row>
    <row r="208" spans="2:11" x14ac:dyDescent="0.25">
      <c r="B208" s="7">
        <v>3.1348612933744316E-2</v>
      </c>
      <c r="C208" s="7">
        <v>4.2188787499618519E-2</v>
      </c>
      <c r="D208" s="7">
        <v>7.536851100192267E-2</v>
      </c>
      <c r="E208" s="7">
        <v>0.27608569597460858</v>
      </c>
      <c r="H208" s="7">
        <f t="shared" si="12"/>
        <v>1.0313486129337444</v>
      </c>
      <c r="I208" s="7">
        <f t="shared" si="13"/>
        <v>2.0421887874996187</v>
      </c>
      <c r="J208" s="7">
        <f t="shared" si="14"/>
        <v>3.0753685110019227</v>
      </c>
      <c r="K208" s="7">
        <f t="shared" si="15"/>
        <v>4.2760856959746087</v>
      </c>
    </row>
    <row r="209" spans="2:11" x14ac:dyDescent="0.25">
      <c r="B209" s="7">
        <v>0.13128147221289713</v>
      </c>
      <c r="C209" s="7">
        <v>6.9481490524002806E-2</v>
      </c>
      <c r="D209" s="7">
        <v>0.16594439527573474</v>
      </c>
      <c r="E209" s="7">
        <v>0.22580339976195563</v>
      </c>
      <c r="H209" s="7">
        <f t="shared" si="12"/>
        <v>1.1312814722128972</v>
      </c>
      <c r="I209" s="7">
        <f t="shared" si="13"/>
        <v>2.0694814905240029</v>
      </c>
      <c r="J209" s="7">
        <f t="shared" si="14"/>
        <v>3.1659443952757349</v>
      </c>
      <c r="K209" s="7">
        <f t="shared" si="15"/>
        <v>4.225803399761956</v>
      </c>
    </row>
    <row r="210" spans="2:11" x14ac:dyDescent="0.25">
      <c r="B210" s="7">
        <v>0.10108645893734551</v>
      </c>
      <c r="C210" s="7">
        <v>0.15291604358043151</v>
      </c>
      <c r="D210" s="7">
        <v>8.7682729575487534E-2</v>
      </c>
      <c r="E210" s="7">
        <v>9.2727439191869862E-2</v>
      </c>
      <c r="H210" s="7">
        <f t="shared" si="12"/>
        <v>1.1010864589373455</v>
      </c>
      <c r="I210" s="7">
        <f t="shared" si="13"/>
        <v>2.1529160435804315</v>
      </c>
      <c r="J210" s="7">
        <f t="shared" si="14"/>
        <v>3.0876827295754876</v>
      </c>
      <c r="K210" s="7">
        <f t="shared" si="15"/>
        <v>4.0927274391918695</v>
      </c>
    </row>
    <row r="211" spans="2:11" x14ac:dyDescent="0.25">
      <c r="B211" s="7">
        <v>0.25918454542680136</v>
      </c>
      <c r="C211" s="7">
        <v>0.23624073000274667</v>
      </c>
      <c r="D211" s="7">
        <v>0.16240119632557146</v>
      </c>
      <c r="E211" s="7">
        <v>0.10214850306711019</v>
      </c>
      <c r="H211" s="7">
        <f t="shared" si="12"/>
        <v>1.2591845454268014</v>
      </c>
      <c r="I211" s="7">
        <f t="shared" si="13"/>
        <v>2.2362407300027467</v>
      </c>
      <c r="J211" s="7">
        <f t="shared" si="14"/>
        <v>3.1624011963255714</v>
      </c>
      <c r="K211" s="7">
        <f t="shared" si="15"/>
        <v>4.1021485030671103</v>
      </c>
    </row>
    <row r="212" spans="2:11" x14ac:dyDescent="0.25">
      <c r="B212" s="7">
        <v>0.10733970152897732</v>
      </c>
      <c r="C212" s="7">
        <v>0.23103122043519392</v>
      </c>
      <c r="D212" s="7">
        <v>0.15452742088076418</v>
      </c>
      <c r="E212" s="7">
        <v>0.21327860347300637</v>
      </c>
      <c r="H212" s="7">
        <f t="shared" si="12"/>
        <v>1.1073397015289772</v>
      </c>
      <c r="I212" s="7">
        <f t="shared" si="13"/>
        <v>2.2310312204351939</v>
      </c>
      <c r="J212" s="7">
        <f t="shared" si="14"/>
        <v>3.1545274208807643</v>
      </c>
      <c r="K212" s="7">
        <f t="shared" si="15"/>
        <v>4.2132786034730065</v>
      </c>
    </row>
    <row r="213" spans="2:11" x14ac:dyDescent="0.25">
      <c r="B213" s="7">
        <v>6.0463270973845629E-2</v>
      </c>
      <c r="C213" s="7">
        <v>0.26503494369335001</v>
      </c>
      <c r="D213" s="7">
        <v>0.21360820337534714</v>
      </c>
      <c r="E213" s="7">
        <v>2.9187902462843713E-2</v>
      </c>
      <c r="H213" s="7">
        <f t="shared" si="12"/>
        <v>1.0604632709738455</v>
      </c>
      <c r="I213" s="7">
        <f t="shared" si="13"/>
        <v>2.2650349436933501</v>
      </c>
      <c r="J213" s="7">
        <f t="shared" si="14"/>
        <v>3.213608203375347</v>
      </c>
      <c r="K213" s="7">
        <f t="shared" si="15"/>
        <v>4.0291879024628434</v>
      </c>
    </row>
    <row r="214" spans="2:11" x14ac:dyDescent="0.25">
      <c r="B214" s="7">
        <v>0.10419934690389722</v>
      </c>
      <c r="C214" s="7">
        <v>0.24667806024353767</v>
      </c>
      <c r="D214" s="7">
        <v>0.26817529831843012</v>
      </c>
      <c r="E214" s="7">
        <v>5.2681051057466351E-2</v>
      </c>
      <c r="H214" s="7">
        <f t="shared" si="12"/>
        <v>1.1041993469038973</v>
      </c>
      <c r="I214" s="7">
        <f t="shared" si="13"/>
        <v>2.2466780602435374</v>
      </c>
      <c r="J214" s="7">
        <f t="shared" si="14"/>
        <v>3.2681752983184302</v>
      </c>
      <c r="K214" s="7">
        <f t="shared" si="15"/>
        <v>4.0526810510574665</v>
      </c>
    </row>
    <row r="215" spans="2:11" x14ac:dyDescent="0.25">
      <c r="B215" s="7">
        <v>0.11491134372997222</v>
      </c>
      <c r="C215" s="7">
        <v>0.14272591326639608</v>
      </c>
      <c r="D215" s="7">
        <v>0.28042542802209536</v>
      </c>
      <c r="E215" s="7">
        <v>5.9840693380535291E-2</v>
      </c>
      <c r="H215" s="7">
        <f t="shared" si="12"/>
        <v>1.1149113437299722</v>
      </c>
      <c r="I215" s="7">
        <f t="shared" si="13"/>
        <v>2.1427259132663963</v>
      </c>
      <c r="J215" s="7">
        <f t="shared" si="14"/>
        <v>3.2804254280220952</v>
      </c>
      <c r="K215" s="7">
        <f t="shared" si="15"/>
        <v>4.0598406933805355</v>
      </c>
    </row>
    <row r="216" spans="2:11" x14ac:dyDescent="0.25">
      <c r="B216" s="7">
        <v>0.12631916257209999</v>
      </c>
      <c r="C216" s="7">
        <v>0.11584521011993774</v>
      </c>
      <c r="D216" s="7">
        <v>2.0892971587267679E-2</v>
      </c>
      <c r="E216" s="7">
        <v>0.11340983306375317</v>
      </c>
      <c r="H216" s="7">
        <f t="shared" si="12"/>
        <v>1.1263191625721001</v>
      </c>
      <c r="I216" s="7">
        <f t="shared" si="13"/>
        <v>2.1158452101199376</v>
      </c>
      <c r="J216" s="7">
        <f t="shared" si="14"/>
        <v>3.0208929715872679</v>
      </c>
      <c r="K216" s="7">
        <f t="shared" si="15"/>
        <v>4.113409833063753</v>
      </c>
    </row>
    <row r="217" spans="2:11" x14ac:dyDescent="0.25">
      <c r="B217" s="7">
        <v>0.17718741416669209</v>
      </c>
      <c r="C217" s="7">
        <v>0.11903134250923184</v>
      </c>
      <c r="D217" s="7">
        <v>0.17276528214362008</v>
      </c>
      <c r="E217" s="7">
        <v>0.28748435926389354</v>
      </c>
      <c r="H217" s="7">
        <f t="shared" si="12"/>
        <v>1.177187414166692</v>
      </c>
      <c r="I217" s="7">
        <f t="shared" si="13"/>
        <v>2.1190313425092318</v>
      </c>
      <c r="J217" s="7">
        <f t="shared" si="14"/>
        <v>3.1727652821436201</v>
      </c>
      <c r="K217" s="7">
        <f t="shared" si="15"/>
        <v>4.2874843592638934</v>
      </c>
    </row>
    <row r="218" spans="2:11" x14ac:dyDescent="0.25">
      <c r="B218" s="7">
        <v>0.12443311868648334</v>
      </c>
      <c r="C218" s="7">
        <v>0.19373149815363017</v>
      </c>
      <c r="D218" s="7">
        <v>0.1248817407757805</v>
      </c>
      <c r="E218" s="7">
        <v>0.12572405163731804</v>
      </c>
      <c r="H218" s="7">
        <f t="shared" si="12"/>
        <v>1.1244331186864833</v>
      </c>
      <c r="I218" s="7">
        <f t="shared" si="13"/>
        <v>2.19373149815363</v>
      </c>
      <c r="J218" s="7">
        <f t="shared" si="14"/>
        <v>3.1248817407757805</v>
      </c>
      <c r="K218" s="7">
        <f t="shared" si="15"/>
        <v>4.1257240516373184</v>
      </c>
    </row>
    <row r="219" spans="2:11" x14ac:dyDescent="0.25">
      <c r="B219" s="7">
        <v>0.25611743522446362</v>
      </c>
      <c r="C219" s="7">
        <v>0.1685720389416181</v>
      </c>
      <c r="D219" s="7">
        <v>0.26319467757194737</v>
      </c>
      <c r="E219" s="7">
        <v>0.20490127262184515</v>
      </c>
      <c r="H219" s="7">
        <f t="shared" si="12"/>
        <v>1.2561174352244637</v>
      </c>
      <c r="I219" s="7">
        <f t="shared" si="13"/>
        <v>2.1685720389416181</v>
      </c>
      <c r="J219" s="7">
        <f t="shared" si="14"/>
        <v>3.2631946775719474</v>
      </c>
      <c r="K219" s="7">
        <f t="shared" si="15"/>
        <v>4.2049012726218455</v>
      </c>
    </row>
    <row r="220" spans="2:11" x14ac:dyDescent="0.25">
      <c r="B220" s="7">
        <v>8.8442640461439861E-2</v>
      </c>
      <c r="C220" s="7">
        <v>5.5482650227362896E-3</v>
      </c>
      <c r="D220" s="7">
        <v>0.21963255714590899</v>
      </c>
      <c r="E220" s="7">
        <v>0.22539139988402965</v>
      </c>
      <c r="H220" s="7">
        <f t="shared" si="12"/>
        <v>1.0884426404614398</v>
      </c>
      <c r="I220" s="7">
        <f t="shared" si="13"/>
        <v>2.0055482650227363</v>
      </c>
      <c r="J220" s="7">
        <f t="shared" si="14"/>
        <v>3.2196325571459088</v>
      </c>
      <c r="K220" s="7">
        <f t="shared" si="15"/>
        <v>4.22539139988403</v>
      </c>
    </row>
    <row r="221" spans="2:11" x14ac:dyDescent="0.25">
      <c r="B221" s="7">
        <v>8.15301980651265E-2</v>
      </c>
      <c r="C221" s="7">
        <v>9.0530106509598071E-2</v>
      </c>
      <c r="D221" s="7">
        <v>0.28814355906857508</v>
      </c>
      <c r="E221" s="7">
        <v>0.20089114047669909</v>
      </c>
      <c r="H221" s="7">
        <f t="shared" si="12"/>
        <v>1.0815301980651264</v>
      </c>
      <c r="I221" s="7">
        <f t="shared" si="13"/>
        <v>2.0905301065095983</v>
      </c>
      <c r="J221" s="7">
        <f t="shared" si="14"/>
        <v>3.2881435590685753</v>
      </c>
      <c r="K221" s="7">
        <f t="shared" si="15"/>
        <v>4.2008911404766991</v>
      </c>
    </row>
    <row r="222" spans="2:11" x14ac:dyDescent="0.25">
      <c r="B222" s="7">
        <v>5.7936338389233066E-2</v>
      </c>
      <c r="C222" s="7">
        <v>1.4978484450819422E-2</v>
      </c>
      <c r="D222" s="7">
        <v>0.16692403942991421</v>
      </c>
      <c r="E222" s="7">
        <v>6.8904690694906456E-2</v>
      </c>
      <c r="H222" s="7">
        <f t="shared" si="12"/>
        <v>1.0579363383892331</v>
      </c>
      <c r="I222" s="7">
        <f t="shared" si="13"/>
        <v>2.0149784844508196</v>
      </c>
      <c r="J222" s="7">
        <f t="shared" si="14"/>
        <v>3.1669240394299143</v>
      </c>
      <c r="K222" s="7">
        <f t="shared" si="15"/>
        <v>4.0689046906949065</v>
      </c>
    </row>
    <row r="223" spans="2:11" x14ac:dyDescent="0.25">
      <c r="B223" s="7">
        <v>0.258561967833491</v>
      </c>
      <c r="C223" s="7">
        <v>0.24577166051210059</v>
      </c>
      <c r="D223" s="7">
        <v>0.13656422620319222</v>
      </c>
      <c r="E223" s="7">
        <v>9.4100772118289752E-2</v>
      </c>
      <c r="H223" s="7">
        <f t="shared" si="12"/>
        <v>1.2585619678334909</v>
      </c>
      <c r="I223" s="7">
        <f t="shared" si="13"/>
        <v>2.2457716605121005</v>
      </c>
      <c r="J223" s="7">
        <f t="shared" si="14"/>
        <v>3.1365642262031921</v>
      </c>
      <c r="K223" s="7">
        <f t="shared" si="15"/>
        <v>4.0941007721182894</v>
      </c>
    </row>
    <row r="224" spans="2:11" x14ac:dyDescent="0.25">
      <c r="B224" s="7">
        <v>2.0242927335428935E-2</v>
      </c>
      <c r="C224" s="7">
        <v>0.12994476149784845</v>
      </c>
      <c r="D224" s="7">
        <v>3.3179723502304151E-2</v>
      </c>
      <c r="E224" s="7">
        <v>8.6236152226325261E-2</v>
      </c>
      <c r="H224" s="7">
        <f t="shared" si="12"/>
        <v>1.020242927335429</v>
      </c>
      <c r="I224" s="7">
        <f t="shared" si="13"/>
        <v>2.1299447614978484</v>
      </c>
      <c r="J224" s="7">
        <f t="shared" si="14"/>
        <v>3.0331797235023044</v>
      </c>
      <c r="K224" s="7">
        <f t="shared" si="15"/>
        <v>4.0862361522263253</v>
      </c>
    </row>
    <row r="225" spans="2:11" x14ac:dyDescent="0.25">
      <c r="B225" s="7">
        <v>9.3752861110263375E-3</v>
      </c>
      <c r="C225" s="7">
        <v>0.23137913144322028</v>
      </c>
      <c r="D225" s="7">
        <v>0.22612384411145359</v>
      </c>
      <c r="E225" s="7">
        <v>0.10462965788750878</v>
      </c>
      <c r="H225" s="7">
        <f t="shared" si="12"/>
        <v>1.0093752861110263</v>
      </c>
      <c r="I225" s="7">
        <f t="shared" si="13"/>
        <v>2.2313791314432203</v>
      </c>
      <c r="J225" s="7">
        <f t="shared" si="14"/>
        <v>3.2261238441114535</v>
      </c>
      <c r="K225" s="7">
        <f t="shared" si="15"/>
        <v>4.104629657887509</v>
      </c>
    </row>
    <row r="226" spans="2:11" x14ac:dyDescent="0.25">
      <c r="B226" s="7">
        <v>0.29598071230201117</v>
      </c>
      <c r="C226" s="7">
        <v>4.6015808587908567E-2</v>
      </c>
      <c r="D226" s="7">
        <v>0.25945921201208533</v>
      </c>
      <c r="E226" s="7">
        <v>7.1065401165807063E-2</v>
      </c>
      <c r="H226" s="7">
        <f t="shared" si="12"/>
        <v>1.2959807123020113</v>
      </c>
      <c r="I226" s="7">
        <f t="shared" si="13"/>
        <v>2.0460158085879088</v>
      </c>
      <c r="J226" s="7">
        <f t="shared" si="14"/>
        <v>3.2594592120120853</v>
      </c>
      <c r="K226" s="7">
        <f t="shared" si="15"/>
        <v>4.0710654011658072</v>
      </c>
    </row>
    <row r="227" spans="2:11" x14ac:dyDescent="0.25">
      <c r="B227" s="7">
        <v>0.20254829554124576</v>
      </c>
      <c r="C227" s="7">
        <v>0.29285866878261663</v>
      </c>
      <c r="D227" s="7">
        <v>0.26683858760338147</v>
      </c>
      <c r="E227" s="7">
        <v>6.2935270241401414E-2</v>
      </c>
      <c r="H227" s="7">
        <f t="shared" si="12"/>
        <v>1.2025482955412459</v>
      </c>
      <c r="I227" s="7">
        <f t="shared" si="13"/>
        <v>2.2928586687826167</v>
      </c>
      <c r="J227" s="7">
        <f t="shared" si="14"/>
        <v>3.2668385876033814</v>
      </c>
      <c r="K227" s="7">
        <f t="shared" si="15"/>
        <v>4.0629352702414012</v>
      </c>
    </row>
    <row r="228" spans="2:11" x14ac:dyDescent="0.25">
      <c r="B228" s="7">
        <v>1.2094485305337686E-2</v>
      </c>
      <c r="C228" s="7">
        <v>0.22724997711111788</v>
      </c>
      <c r="D228" s="7">
        <v>0.21880855739005708</v>
      </c>
      <c r="E228" s="7">
        <v>0.20853602710043642</v>
      </c>
      <c r="H228" s="7">
        <f t="shared" si="12"/>
        <v>1.0120944853053377</v>
      </c>
      <c r="I228" s="7">
        <f t="shared" si="13"/>
        <v>2.2272499771111178</v>
      </c>
      <c r="J228" s="7">
        <f t="shared" si="14"/>
        <v>3.2188085573900569</v>
      </c>
      <c r="K228" s="7">
        <f t="shared" si="15"/>
        <v>4.2085360271004362</v>
      </c>
    </row>
    <row r="229" spans="2:11" x14ac:dyDescent="0.25">
      <c r="B229" s="7">
        <v>0.26979583117160555</v>
      </c>
      <c r="C229" s="7">
        <v>7.3656422620319212E-2</v>
      </c>
      <c r="D229" s="7">
        <v>1.2277596362193671E-2</v>
      </c>
      <c r="E229" s="7">
        <v>0.15637684255500958</v>
      </c>
      <c r="H229" s="7">
        <f t="shared" si="12"/>
        <v>1.2697958311716055</v>
      </c>
      <c r="I229" s="7">
        <f t="shared" si="13"/>
        <v>2.0736564226203194</v>
      </c>
      <c r="J229" s="7">
        <f t="shared" si="14"/>
        <v>3.0122775963621935</v>
      </c>
      <c r="K229" s="7">
        <f t="shared" si="15"/>
        <v>4.1563768425550096</v>
      </c>
    </row>
    <row r="230" spans="2:11" x14ac:dyDescent="0.25">
      <c r="B230" s="7">
        <v>0.26244392223883783</v>
      </c>
      <c r="C230" s="7">
        <v>0.22454908902249215</v>
      </c>
      <c r="D230" s="7">
        <v>0.26122623371074555</v>
      </c>
      <c r="E230" s="7">
        <v>4.0421765800958277E-2</v>
      </c>
      <c r="H230" s="7">
        <f t="shared" si="12"/>
        <v>1.2624439222388379</v>
      </c>
      <c r="I230" s="7">
        <f t="shared" si="13"/>
        <v>2.2245490890224922</v>
      </c>
      <c r="J230" s="7">
        <f t="shared" si="14"/>
        <v>3.2612262337107456</v>
      </c>
      <c r="K230" s="7">
        <f t="shared" si="15"/>
        <v>4.040421765800958</v>
      </c>
    </row>
    <row r="231" spans="2:11" x14ac:dyDescent="0.25">
      <c r="B231" s="7">
        <v>0.11033356730857265</v>
      </c>
      <c r="C231" s="7">
        <v>0.10236823633533738</v>
      </c>
      <c r="D231" s="7">
        <v>0.19823603015228736</v>
      </c>
      <c r="E231" s="7">
        <v>0.21312295907467879</v>
      </c>
      <c r="H231" s="7">
        <f t="shared" si="12"/>
        <v>1.1103335673085726</v>
      </c>
      <c r="I231" s="7">
        <f t="shared" si="13"/>
        <v>2.1023682363353373</v>
      </c>
      <c r="J231" s="7">
        <f t="shared" si="14"/>
        <v>3.1982360301522874</v>
      </c>
      <c r="K231" s="7">
        <f t="shared" si="15"/>
        <v>4.2131229590746786</v>
      </c>
    </row>
    <row r="232" spans="2:11" x14ac:dyDescent="0.25">
      <c r="B232" s="7">
        <v>0.25576952421643723</v>
      </c>
      <c r="C232" s="7">
        <v>3.1540879543443097E-2</v>
      </c>
      <c r="D232" s="7">
        <v>4.6070741904965358E-2</v>
      </c>
      <c r="E232" s="7">
        <v>0.16796777245399333</v>
      </c>
      <c r="H232" s="7">
        <f t="shared" si="12"/>
        <v>1.2557695242164373</v>
      </c>
      <c r="I232" s="7">
        <f t="shared" si="13"/>
        <v>2.0315408795434431</v>
      </c>
      <c r="J232" s="7">
        <f t="shared" si="14"/>
        <v>3.0460707419049653</v>
      </c>
      <c r="K232" s="7">
        <f t="shared" si="15"/>
        <v>4.1679677724539932</v>
      </c>
    </row>
    <row r="233" spans="2:11" x14ac:dyDescent="0.25">
      <c r="B233" s="7">
        <v>8.2619708853419599E-2</v>
      </c>
      <c r="C233" s="7">
        <v>1.7249061555833615E-2</v>
      </c>
      <c r="D233" s="7">
        <v>6.8858912930692462E-2</v>
      </c>
      <c r="E233" s="7">
        <v>0.22373424481948301</v>
      </c>
      <c r="H233" s="7">
        <f t="shared" si="12"/>
        <v>1.0826197088534195</v>
      </c>
      <c r="I233" s="7">
        <f t="shared" si="13"/>
        <v>2.0172490615558338</v>
      </c>
      <c r="J233" s="7">
        <f t="shared" si="14"/>
        <v>3.0688589129306925</v>
      </c>
      <c r="K233" s="7">
        <f t="shared" si="15"/>
        <v>4.2237342448194832</v>
      </c>
    </row>
    <row r="234" spans="2:11" x14ac:dyDescent="0.25">
      <c r="B234" s="7">
        <v>0.25132908108767965</v>
      </c>
      <c r="C234" s="7">
        <v>0.27793511764885404</v>
      </c>
      <c r="D234" s="7">
        <v>6.2001403851435898E-2</v>
      </c>
      <c r="E234" s="7">
        <v>9.2013306070131529E-2</v>
      </c>
      <c r="H234" s="7">
        <f t="shared" si="12"/>
        <v>1.2513290810876796</v>
      </c>
      <c r="I234" s="7">
        <f t="shared" si="13"/>
        <v>2.277935117648854</v>
      </c>
      <c r="J234" s="7">
        <f t="shared" si="14"/>
        <v>3.0620014038514358</v>
      </c>
      <c r="K234" s="7">
        <f t="shared" si="15"/>
        <v>4.0920133060701316</v>
      </c>
    </row>
    <row r="235" spans="2:11" x14ac:dyDescent="0.25">
      <c r="B235" s="7">
        <v>0.2836939603869747</v>
      </c>
      <c r="C235" s="7">
        <v>0.12838831751457258</v>
      </c>
      <c r="D235" s="7">
        <v>0.19040803247169405</v>
      </c>
      <c r="E235" s="7">
        <v>6.4088869899594104E-5</v>
      </c>
      <c r="H235" s="7">
        <f t="shared" si="12"/>
        <v>1.2836939603869748</v>
      </c>
      <c r="I235" s="7">
        <f t="shared" si="13"/>
        <v>2.1283883175145726</v>
      </c>
      <c r="J235" s="7">
        <f t="shared" si="14"/>
        <v>3.1904080324716939</v>
      </c>
      <c r="K235" s="7">
        <f t="shared" si="15"/>
        <v>4.0000640888698999</v>
      </c>
    </row>
    <row r="236" spans="2:11" x14ac:dyDescent="0.25">
      <c r="B236" s="7">
        <v>0.18188421277504804</v>
      </c>
      <c r="C236" s="7">
        <v>6.0344248786889244E-2</v>
      </c>
      <c r="D236" s="7">
        <v>3.4351634266182443E-2</v>
      </c>
      <c r="E236" s="7">
        <v>0.29080782494582963</v>
      </c>
      <c r="H236" s="7">
        <f t="shared" si="12"/>
        <v>1.181884212775048</v>
      </c>
      <c r="I236" s="7">
        <f t="shared" si="13"/>
        <v>2.060344248786889</v>
      </c>
      <c r="J236" s="7">
        <f t="shared" si="14"/>
        <v>3.0343516342661823</v>
      </c>
      <c r="K236" s="7">
        <f t="shared" si="15"/>
        <v>4.2908078249458299</v>
      </c>
    </row>
    <row r="237" spans="2:11" x14ac:dyDescent="0.25">
      <c r="B237" s="7">
        <v>1.5930661946470536E-2</v>
      </c>
      <c r="C237" s="7">
        <v>1.7303994872890405E-2</v>
      </c>
      <c r="D237" s="7">
        <v>5.2305673390911592E-2</v>
      </c>
      <c r="E237" s="7">
        <v>7.1797845393230988E-2</v>
      </c>
      <c r="H237" s="7">
        <f t="shared" si="12"/>
        <v>1.0159306619464705</v>
      </c>
      <c r="I237" s="7">
        <f t="shared" si="13"/>
        <v>2.0173039948728904</v>
      </c>
      <c r="J237" s="7">
        <f t="shared" si="14"/>
        <v>3.0523056733909115</v>
      </c>
      <c r="K237" s="7">
        <f t="shared" si="15"/>
        <v>4.0717978453932311</v>
      </c>
    </row>
    <row r="238" spans="2:11" x14ac:dyDescent="0.25">
      <c r="B238" s="7">
        <v>0.26426587725455492</v>
      </c>
      <c r="C238" s="7">
        <v>0.21069673757133703</v>
      </c>
      <c r="D238" s="7">
        <v>0.22011780144657736</v>
      </c>
      <c r="E238" s="7">
        <v>0.13520004882961517</v>
      </c>
      <c r="H238" s="7">
        <f t="shared" si="12"/>
        <v>1.264265877254555</v>
      </c>
      <c r="I238" s="7">
        <f t="shared" si="13"/>
        <v>2.2106967375713369</v>
      </c>
      <c r="J238" s="7">
        <f t="shared" si="14"/>
        <v>3.2201178014465772</v>
      </c>
      <c r="K238" s="7">
        <f t="shared" si="15"/>
        <v>4.1352000488296152</v>
      </c>
    </row>
    <row r="239" spans="2:11" x14ac:dyDescent="0.25">
      <c r="B239" s="7">
        <v>0.14138920255134738</v>
      </c>
      <c r="C239" s="7">
        <v>0.17402874843592639</v>
      </c>
      <c r="D239" s="7">
        <v>5.5940427869502853E-2</v>
      </c>
      <c r="E239" s="7">
        <v>0.22040162358470411</v>
      </c>
      <c r="H239" s="7">
        <f t="shared" si="12"/>
        <v>1.1413892025513475</v>
      </c>
      <c r="I239" s="7">
        <f t="shared" si="13"/>
        <v>2.1740287484359264</v>
      </c>
      <c r="J239" s="7">
        <f t="shared" si="14"/>
        <v>3.055940427869503</v>
      </c>
      <c r="K239" s="7">
        <f t="shared" si="15"/>
        <v>4.2204016235847037</v>
      </c>
    </row>
    <row r="240" spans="2:11" x14ac:dyDescent="0.25">
      <c r="B240" s="7">
        <v>0.29742728965117343</v>
      </c>
      <c r="C240" s="7">
        <v>2.0416882839442122E-3</v>
      </c>
      <c r="D240" s="7">
        <v>0.19031647694326606</v>
      </c>
      <c r="E240" s="7">
        <v>4.1392254402294985E-2</v>
      </c>
      <c r="H240" s="7">
        <f t="shared" si="12"/>
        <v>1.2974272896511734</v>
      </c>
      <c r="I240" s="7">
        <f t="shared" si="13"/>
        <v>2.0020416882839442</v>
      </c>
      <c r="J240" s="7">
        <f t="shared" si="14"/>
        <v>3.1903164769432659</v>
      </c>
      <c r="K240" s="7">
        <f t="shared" si="15"/>
        <v>4.0413922544022949</v>
      </c>
    </row>
    <row r="241" spans="2:11" x14ac:dyDescent="0.25">
      <c r="B241" s="7">
        <v>0.22356028931546984</v>
      </c>
      <c r="C241" s="7">
        <v>7.1733756523331402E-2</v>
      </c>
      <c r="D241" s="7">
        <v>9.0722373119296859E-2</v>
      </c>
      <c r="E241" s="7">
        <v>0.15061799981688895</v>
      </c>
      <c r="H241" s="7">
        <f t="shared" si="12"/>
        <v>1.2235602893154698</v>
      </c>
      <c r="I241" s="7">
        <f t="shared" si="13"/>
        <v>2.0717337565233316</v>
      </c>
      <c r="J241" s="7">
        <f t="shared" si="14"/>
        <v>3.0907223731192968</v>
      </c>
      <c r="K241" s="7">
        <f t="shared" si="15"/>
        <v>4.1506179998168893</v>
      </c>
    </row>
    <row r="242" spans="2:11" x14ac:dyDescent="0.25">
      <c r="B242" s="7">
        <v>4.797509689626759E-2</v>
      </c>
      <c r="C242" s="7">
        <v>0.19199194311349835</v>
      </c>
      <c r="D242" s="7">
        <v>0.19996642963957642</v>
      </c>
      <c r="E242" s="7">
        <v>6.1186559648426772E-2</v>
      </c>
      <c r="H242" s="7">
        <f t="shared" si="12"/>
        <v>1.0479750968962676</v>
      </c>
      <c r="I242" s="7">
        <f t="shared" si="13"/>
        <v>2.1919919431134982</v>
      </c>
      <c r="J242" s="7">
        <f t="shared" si="14"/>
        <v>3.1999664296395762</v>
      </c>
      <c r="K242" s="7">
        <f t="shared" si="15"/>
        <v>4.0611865596484265</v>
      </c>
    </row>
    <row r="243" spans="2:11" x14ac:dyDescent="0.25">
      <c r="B243" s="7">
        <v>5.6672872096926778E-2</v>
      </c>
      <c r="C243" s="7">
        <v>0.17888119144260994</v>
      </c>
      <c r="D243" s="7">
        <v>9.7845393230994601E-2</v>
      </c>
      <c r="E243" s="7">
        <v>0.19946287423322243</v>
      </c>
      <c r="H243" s="7">
        <f t="shared" si="12"/>
        <v>1.0566728720969267</v>
      </c>
      <c r="I243" s="7">
        <f t="shared" si="13"/>
        <v>2.1788811914426098</v>
      </c>
      <c r="J243" s="7">
        <f t="shared" si="14"/>
        <v>3.0978453932309944</v>
      </c>
      <c r="K243" s="7">
        <f t="shared" si="15"/>
        <v>4.1994628742332223</v>
      </c>
    </row>
    <row r="244" spans="2:11" x14ac:dyDescent="0.25">
      <c r="B244" s="7">
        <v>0.12326120792260505</v>
      </c>
      <c r="C244" s="7">
        <v>0.10345774712363048</v>
      </c>
      <c r="D244" s="7">
        <v>4.5448164311655014E-2</v>
      </c>
      <c r="E244" s="7">
        <v>9.6774193548387084E-3</v>
      </c>
      <c r="H244" s="7">
        <f t="shared" si="12"/>
        <v>1.123261207922605</v>
      </c>
      <c r="I244" s="7">
        <f t="shared" si="13"/>
        <v>2.1034577471236307</v>
      </c>
      <c r="J244" s="7">
        <f t="shared" si="14"/>
        <v>3.0454481643116549</v>
      </c>
      <c r="K244" s="7">
        <f t="shared" si="15"/>
        <v>4.0096774193548388</v>
      </c>
    </row>
    <row r="245" spans="2:11" x14ac:dyDescent="0.25">
      <c r="B245" s="7">
        <v>0.1825342570268868</v>
      </c>
      <c r="C245" s="7">
        <v>0.1087496566667684</v>
      </c>
      <c r="D245" s="7">
        <v>0.22139957884456923</v>
      </c>
      <c r="E245" s="7">
        <v>0.28269600512710957</v>
      </c>
      <c r="H245" s="7">
        <f t="shared" si="12"/>
        <v>1.1825342570268869</v>
      </c>
      <c r="I245" s="7">
        <f t="shared" si="13"/>
        <v>2.1087496566667685</v>
      </c>
      <c r="J245" s="7">
        <f t="shared" si="14"/>
        <v>3.2213995788445691</v>
      </c>
      <c r="K245" s="7">
        <f t="shared" si="15"/>
        <v>4.2826960051271099</v>
      </c>
    </row>
    <row r="246" spans="2:11" x14ac:dyDescent="0.25">
      <c r="B246" s="7">
        <v>3.1843012787255466E-2</v>
      </c>
      <c r="C246" s="7">
        <v>0.14312875759147922</v>
      </c>
      <c r="D246" s="7">
        <v>0.20948820459608752</v>
      </c>
      <c r="E246" s="7">
        <v>0.23053682058168279</v>
      </c>
      <c r="H246" s="7">
        <f t="shared" si="12"/>
        <v>1.0318430127872555</v>
      </c>
      <c r="I246" s="7">
        <f t="shared" si="13"/>
        <v>2.1431287575914792</v>
      </c>
      <c r="J246" s="7">
        <f t="shared" si="14"/>
        <v>3.2094882045960875</v>
      </c>
      <c r="K246" s="7">
        <f t="shared" si="15"/>
        <v>4.2305368205816825</v>
      </c>
    </row>
    <row r="247" spans="2:11" x14ac:dyDescent="0.25">
      <c r="B247" s="7">
        <v>0.19478438673055207</v>
      </c>
      <c r="C247" s="7">
        <v>0.10661641285439619</v>
      </c>
      <c r="D247" s="7">
        <v>0.24706259346293527</v>
      </c>
      <c r="E247" s="7">
        <v>7.8801843317972339E-2</v>
      </c>
      <c r="H247" s="7">
        <f t="shared" si="12"/>
        <v>1.1947843867305521</v>
      </c>
      <c r="I247" s="7">
        <f t="shared" si="13"/>
        <v>2.1066164128543963</v>
      </c>
      <c r="J247" s="7">
        <f t="shared" si="14"/>
        <v>3.2470625934629354</v>
      </c>
      <c r="K247" s="7">
        <f t="shared" si="15"/>
        <v>4.0788018433179722</v>
      </c>
    </row>
    <row r="248" spans="2:11" x14ac:dyDescent="0.25">
      <c r="B248" s="7">
        <v>3.1614123966185494E-2</v>
      </c>
      <c r="C248" s="7">
        <v>0.15726493118076112</v>
      </c>
      <c r="D248" s="7">
        <v>0.19352092043824579</v>
      </c>
      <c r="E248" s="7">
        <v>0.29869075594347971</v>
      </c>
      <c r="H248" s="7">
        <f t="shared" si="12"/>
        <v>1.0316141239661856</v>
      </c>
      <c r="I248" s="7">
        <f t="shared" si="13"/>
        <v>2.157264931180761</v>
      </c>
      <c r="J248" s="7">
        <f t="shared" si="14"/>
        <v>3.193520920438246</v>
      </c>
      <c r="K248" s="7">
        <f t="shared" si="15"/>
        <v>4.2986907559434799</v>
      </c>
    </row>
    <row r="249" spans="2:11" x14ac:dyDescent="0.25">
      <c r="B249" s="7">
        <v>0.23068330942716758</v>
      </c>
      <c r="C249" s="7">
        <v>0.17431257057405317</v>
      </c>
      <c r="D249" s="7">
        <v>0.12828760643330178</v>
      </c>
      <c r="E249" s="7">
        <v>0.15048982207708975</v>
      </c>
      <c r="H249" s="7">
        <f t="shared" si="12"/>
        <v>1.2306833094271676</v>
      </c>
      <c r="I249" s="7">
        <f t="shared" si="13"/>
        <v>2.1743125705740534</v>
      </c>
      <c r="J249" s="7">
        <f t="shared" si="14"/>
        <v>3.1282876064333016</v>
      </c>
      <c r="K249" s="7">
        <f t="shared" si="15"/>
        <v>4.1504898220770894</v>
      </c>
    </row>
    <row r="250" spans="2:11" x14ac:dyDescent="0.25">
      <c r="B250" s="7">
        <v>0.16531266212958159</v>
      </c>
      <c r="C250" s="7">
        <v>0.22507095553453169</v>
      </c>
      <c r="D250" s="7">
        <v>3.7675099948118539E-2</v>
      </c>
      <c r="E250" s="7">
        <v>0.16060670796838281</v>
      </c>
      <c r="H250" s="7">
        <f t="shared" si="12"/>
        <v>1.1653126621295815</v>
      </c>
      <c r="I250" s="7">
        <f t="shared" si="13"/>
        <v>2.2250709555345316</v>
      </c>
      <c r="J250" s="7">
        <f t="shared" si="14"/>
        <v>3.0376750999481184</v>
      </c>
      <c r="K250" s="7">
        <f t="shared" si="15"/>
        <v>4.1606067079683831</v>
      </c>
    </row>
    <row r="251" spans="2:11" x14ac:dyDescent="0.25">
      <c r="B251" s="7">
        <v>0.25045930356761376</v>
      </c>
      <c r="C251" s="7">
        <v>0.13238013855403302</v>
      </c>
      <c r="D251" s="7">
        <v>9.9960325937681213E-2</v>
      </c>
      <c r="E251" s="7">
        <v>0.10367748039185766</v>
      </c>
      <c r="H251" s="7">
        <f t="shared" si="12"/>
        <v>1.2504593035676137</v>
      </c>
      <c r="I251" s="7">
        <f t="shared" si="13"/>
        <v>2.1323801385540331</v>
      </c>
      <c r="J251" s="7">
        <f t="shared" si="14"/>
        <v>3.0999603259376811</v>
      </c>
      <c r="K251" s="7">
        <f t="shared" si="15"/>
        <v>4.1036774803918581</v>
      </c>
    </row>
    <row r="252" spans="2:11" x14ac:dyDescent="0.25">
      <c r="B252" s="7">
        <v>8.3571886349070715E-2</v>
      </c>
      <c r="C252" s="7">
        <v>0.28957182531205172</v>
      </c>
      <c r="D252" s="7">
        <v>0.2281380657368694</v>
      </c>
      <c r="E252" s="7">
        <v>0.11200903347880489</v>
      </c>
      <c r="H252" s="7">
        <f t="shared" si="12"/>
        <v>1.0835718863490706</v>
      </c>
      <c r="I252" s="7">
        <f t="shared" si="13"/>
        <v>2.2895718253120516</v>
      </c>
      <c r="J252" s="7">
        <f t="shared" si="14"/>
        <v>3.2281380657368692</v>
      </c>
      <c r="K252" s="7">
        <f t="shared" si="15"/>
        <v>4.1120090334788051</v>
      </c>
    </row>
    <row r="253" spans="2:11" x14ac:dyDescent="0.25">
      <c r="B253" s="7">
        <v>0.10404370250556963</v>
      </c>
      <c r="C253" s="7">
        <v>1.9656971953489789E-2</v>
      </c>
      <c r="D253" s="7">
        <v>7.9561754203924681E-2</v>
      </c>
      <c r="E253" s="7">
        <v>8.3947264015625467E-2</v>
      </c>
      <c r="H253" s="7">
        <f t="shared" si="12"/>
        <v>1.1040437025055696</v>
      </c>
      <c r="I253" s="7">
        <f t="shared" si="13"/>
        <v>2.0196569719534896</v>
      </c>
      <c r="J253" s="7">
        <f t="shared" si="14"/>
        <v>3.0795617542039246</v>
      </c>
      <c r="K253" s="7">
        <f t="shared" si="15"/>
        <v>4.0839472640156256</v>
      </c>
    </row>
    <row r="254" spans="2:11" x14ac:dyDescent="0.25">
      <c r="B254" s="7">
        <v>0.25548570207831051</v>
      </c>
      <c r="C254" s="7">
        <v>0.12592547379985961</v>
      </c>
      <c r="D254" s="7">
        <v>0.29209875789666429</v>
      </c>
      <c r="E254" s="7">
        <v>0.21312295907467879</v>
      </c>
      <c r="H254" s="7">
        <f t="shared" si="12"/>
        <v>1.2554857020783106</v>
      </c>
      <c r="I254" s="7">
        <f t="shared" si="13"/>
        <v>2.1259254737998594</v>
      </c>
      <c r="J254" s="7">
        <f t="shared" si="14"/>
        <v>3.2920987578966643</v>
      </c>
      <c r="K254" s="7">
        <f t="shared" si="15"/>
        <v>4.2131229590746786</v>
      </c>
    </row>
    <row r="255" spans="2:11" x14ac:dyDescent="0.25">
      <c r="B255" s="7">
        <v>8.5421308023316142E-2</v>
      </c>
      <c r="C255" s="7">
        <v>0.230390331736198</v>
      </c>
      <c r="D255" s="7">
        <v>0.15585497604297005</v>
      </c>
      <c r="E255" s="7">
        <v>0.21056855983153783</v>
      </c>
      <c r="H255" s="7">
        <f t="shared" si="12"/>
        <v>1.0854213080233162</v>
      </c>
      <c r="I255" s="7">
        <f t="shared" si="13"/>
        <v>2.2303903317361979</v>
      </c>
      <c r="J255" s="7">
        <f t="shared" si="14"/>
        <v>3.1558549760429702</v>
      </c>
      <c r="K255" s="7">
        <f t="shared" si="15"/>
        <v>4.2105685598315379</v>
      </c>
    </row>
    <row r="256" spans="2:11" x14ac:dyDescent="0.25">
      <c r="B256" s="7">
        <v>6.6606646931363866E-2</v>
      </c>
      <c r="C256" s="7">
        <v>0.24735557115390483</v>
      </c>
      <c r="D256" s="7">
        <v>0.28017822809533982</v>
      </c>
      <c r="E256" s="7">
        <v>4.136478774376659E-2</v>
      </c>
      <c r="H256" s="7">
        <f t="shared" si="12"/>
        <v>1.0666066469313638</v>
      </c>
      <c r="I256" s="7">
        <f t="shared" si="13"/>
        <v>2.2473555711539048</v>
      </c>
      <c r="J256" s="7">
        <f t="shared" si="14"/>
        <v>3.2801782280953398</v>
      </c>
      <c r="K256" s="7">
        <f t="shared" si="15"/>
        <v>4.0413647877437668</v>
      </c>
    </row>
    <row r="257" spans="2:11" x14ac:dyDescent="0.25">
      <c r="B257" s="7">
        <v>0.17440412610248116</v>
      </c>
      <c r="C257" s="7">
        <v>0.18881496627704702</v>
      </c>
      <c r="D257" s="7">
        <v>6.5041047395245216E-2</v>
      </c>
      <c r="E257" s="7">
        <v>4.7938474684896391E-2</v>
      </c>
      <c r="H257" s="7">
        <f t="shared" si="12"/>
        <v>1.1744041261024811</v>
      </c>
      <c r="I257" s="7">
        <f t="shared" si="13"/>
        <v>2.1888149662770471</v>
      </c>
      <c r="J257" s="7">
        <f t="shared" si="14"/>
        <v>3.0650410473952454</v>
      </c>
      <c r="K257" s="7">
        <f t="shared" si="15"/>
        <v>4.0479384746848961</v>
      </c>
    </row>
    <row r="258" spans="2:11" x14ac:dyDescent="0.25">
      <c r="B258" s="7">
        <v>4.5594653157139805E-3</v>
      </c>
      <c r="C258" s="7">
        <v>0.14844813379314553</v>
      </c>
      <c r="D258" s="7">
        <v>3.6347544785912657E-2</v>
      </c>
      <c r="E258" s="7">
        <v>0.28164311655018764</v>
      </c>
      <c r="H258" s="7">
        <f t="shared" si="12"/>
        <v>1.0045594653157139</v>
      </c>
      <c r="I258" s="7">
        <f t="shared" si="13"/>
        <v>2.1484481337931456</v>
      </c>
      <c r="J258" s="7">
        <f t="shared" si="14"/>
        <v>3.0363475447859125</v>
      </c>
      <c r="K258" s="7">
        <f t="shared" si="15"/>
        <v>4.281643116550188</v>
      </c>
    </row>
    <row r="259" spans="2:11" x14ac:dyDescent="0.25">
      <c r="B259" s="7">
        <v>6.5901669362468329E-2</v>
      </c>
      <c r="C259" s="7">
        <v>6.1323892941068756E-2</v>
      </c>
      <c r="D259" s="7">
        <v>5.4457228308969388E-2</v>
      </c>
      <c r="E259" s="7">
        <v>0.21464278084658345</v>
      </c>
      <c r="H259" s="7">
        <f t="shared" si="12"/>
        <v>1.0659016693624683</v>
      </c>
      <c r="I259" s="7">
        <f t="shared" si="13"/>
        <v>2.0613238929410689</v>
      </c>
      <c r="J259" s="7">
        <f t="shared" si="14"/>
        <v>3.0544572283089693</v>
      </c>
      <c r="K259" s="7">
        <f t="shared" si="15"/>
        <v>4.2146427808465834</v>
      </c>
    </row>
    <row r="260" spans="2:11" x14ac:dyDescent="0.25">
      <c r="B260" s="7">
        <v>0.13204138309884944</v>
      </c>
      <c r="C260" s="7">
        <v>0.18603167821283609</v>
      </c>
      <c r="D260" s="7">
        <v>0.15534226508377333</v>
      </c>
      <c r="E260" s="7">
        <v>0.15402386547441022</v>
      </c>
      <c r="H260" s="7">
        <f t="shared" si="12"/>
        <v>1.1320413830988494</v>
      </c>
      <c r="I260" s="7">
        <f t="shared" si="13"/>
        <v>2.1860316782128359</v>
      </c>
      <c r="J260" s="7">
        <f t="shared" si="14"/>
        <v>3.1553422650837732</v>
      </c>
      <c r="K260" s="7">
        <f t="shared" si="15"/>
        <v>4.1540238654744099</v>
      </c>
    </row>
    <row r="261" spans="2:11" x14ac:dyDescent="0.25">
      <c r="B261" s="7">
        <v>0.28678853724784081</v>
      </c>
      <c r="C261" s="7">
        <v>0.10605792413098544</v>
      </c>
      <c r="D261" s="7">
        <v>0.13372600482192448</v>
      </c>
      <c r="E261" s="7">
        <v>0.12983489486373487</v>
      </c>
      <c r="H261" s="7">
        <f t="shared" si="12"/>
        <v>1.2867885372478409</v>
      </c>
      <c r="I261" s="7">
        <f t="shared" si="13"/>
        <v>2.1060579241309854</v>
      </c>
      <c r="J261" s="7">
        <f t="shared" si="14"/>
        <v>3.1337260048219244</v>
      </c>
      <c r="K261" s="7">
        <f t="shared" si="15"/>
        <v>4.1298348948637349</v>
      </c>
    </row>
    <row r="262" spans="2:11" x14ac:dyDescent="0.25">
      <c r="B262" s="7">
        <v>0.24737388225959042</v>
      </c>
      <c r="C262" s="7">
        <v>0.19754020813623463</v>
      </c>
      <c r="D262" s="7">
        <v>0.12759178441724905</v>
      </c>
      <c r="E262" s="7">
        <v>0.27904293954283271</v>
      </c>
      <c r="H262" s="7">
        <f t="shared" si="12"/>
        <v>1.2473738822595903</v>
      </c>
      <c r="I262" s="7">
        <f t="shared" si="13"/>
        <v>2.1975402081362345</v>
      </c>
      <c r="J262" s="7">
        <f t="shared" si="14"/>
        <v>3.1275917844172492</v>
      </c>
      <c r="K262" s="7">
        <f t="shared" si="15"/>
        <v>4.2790429395428324</v>
      </c>
    </row>
    <row r="263" spans="2:11" x14ac:dyDescent="0.25">
      <c r="B263" s="7">
        <v>0.20011291848506119</v>
      </c>
      <c r="C263" s="7">
        <v>5.9959715567491682E-2</v>
      </c>
      <c r="D263" s="7">
        <v>0.11343729972228156</v>
      </c>
      <c r="E263" s="7">
        <v>0.29730826746421707</v>
      </c>
      <c r="H263" s="7">
        <f t="shared" si="12"/>
        <v>1.2001129184850612</v>
      </c>
      <c r="I263" s="7">
        <f t="shared" si="13"/>
        <v>2.0599597155674916</v>
      </c>
      <c r="J263" s="7">
        <f t="shared" si="14"/>
        <v>3.1134372997222814</v>
      </c>
      <c r="K263" s="7">
        <f t="shared" si="15"/>
        <v>4.2973082674642171</v>
      </c>
    </row>
    <row r="264" spans="2:11" x14ac:dyDescent="0.25">
      <c r="B264" s="7">
        <v>0.23256935331278417</v>
      </c>
      <c r="C264" s="7">
        <v>0.25687734611041596</v>
      </c>
      <c r="D264" s="7">
        <v>0.271645252845851</v>
      </c>
      <c r="E264" s="7">
        <v>0.1803552354503006</v>
      </c>
      <c r="H264" s="7">
        <f t="shared" si="12"/>
        <v>1.2325693533127842</v>
      </c>
      <c r="I264" s="7">
        <f t="shared" si="13"/>
        <v>2.2568773461104161</v>
      </c>
      <c r="J264" s="7">
        <f t="shared" si="14"/>
        <v>3.2716452528458508</v>
      </c>
      <c r="K264" s="7">
        <f t="shared" si="15"/>
        <v>4.1803552354503006</v>
      </c>
    </row>
    <row r="265" spans="2:11" x14ac:dyDescent="0.25">
      <c r="B265" s="7">
        <v>9.6957304605243072E-2</v>
      </c>
      <c r="C265" s="7">
        <v>6.345713675344096E-2</v>
      </c>
      <c r="D265" s="7">
        <v>0.13131809442426831</v>
      </c>
      <c r="E265" s="7">
        <v>0.12692342905972473</v>
      </c>
      <c r="H265" s="7">
        <f t="shared" ref="H265:H328" si="16">+$H$7+B265</f>
        <v>1.096957304605243</v>
      </c>
      <c r="I265" s="7">
        <f t="shared" ref="I265:I328" si="17">+$I$7+C265</f>
        <v>2.0634571367534411</v>
      </c>
      <c r="J265" s="7">
        <f t="shared" ref="J265:J328" si="18">+$J$7+D265</f>
        <v>3.1313180944242682</v>
      </c>
      <c r="K265" s="7">
        <f t="shared" ref="K265:K328" si="19">+$K$7+E265</f>
        <v>4.1269234290597243</v>
      </c>
    </row>
    <row r="266" spans="2:11" x14ac:dyDescent="0.25">
      <c r="B266" s="7">
        <v>0.28885769219031338</v>
      </c>
      <c r="C266" s="7">
        <v>0.26775414288766136</v>
      </c>
      <c r="D266" s="7">
        <v>0.25405743583483381</v>
      </c>
      <c r="E266" s="7">
        <v>2.5049592577898495E-2</v>
      </c>
      <c r="H266" s="7">
        <f t="shared" si="16"/>
        <v>1.2888576921903134</v>
      </c>
      <c r="I266" s="7">
        <f t="shared" si="17"/>
        <v>2.2677541428876613</v>
      </c>
      <c r="J266" s="7">
        <f t="shared" si="18"/>
        <v>3.254057435834834</v>
      </c>
      <c r="K266" s="7">
        <f t="shared" si="19"/>
        <v>4.0250495925778988</v>
      </c>
    </row>
    <row r="267" spans="2:11" x14ac:dyDescent="0.25">
      <c r="B267" s="7">
        <v>0.17574083681752983</v>
      </c>
      <c r="C267" s="7">
        <v>0.12252876369518112</v>
      </c>
      <c r="D267" s="7">
        <v>0.16588946195867796</v>
      </c>
      <c r="E267" s="7">
        <v>0.29366435743278296</v>
      </c>
      <c r="H267" s="7">
        <f t="shared" si="16"/>
        <v>1.1757408368175297</v>
      </c>
      <c r="I267" s="7">
        <f t="shared" si="17"/>
        <v>2.1225287636951813</v>
      </c>
      <c r="J267" s="7">
        <f t="shared" si="18"/>
        <v>3.1658894619586779</v>
      </c>
      <c r="K267" s="7">
        <f t="shared" si="19"/>
        <v>4.2936643574327826</v>
      </c>
    </row>
    <row r="268" spans="2:11" x14ac:dyDescent="0.25">
      <c r="B268" s="7">
        <v>0.15974608600115969</v>
      </c>
      <c r="C268" s="7">
        <v>0.1945829645680105</v>
      </c>
      <c r="D268" s="7">
        <v>0.19687185277871028</v>
      </c>
      <c r="E268" s="7">
        <v>1.3183996093630787E-3</v>
      </c>
      <c r="H268" s="7">
        <f t="shared" si="16"/>
        <v>1.1597460860011597</v>
      </c>
      <c r="I268" s="7">
        <f t="shared" si="17"/>
        <v>2.1945829645680104</v>
      </c>
      <c r="J268" s="7">
        <f t="shared" si="18"/>
        <v>3.1968718527787101</v>
      </c>
      <c r="K268" s="7">
        <f t="shared" si="19"/>
        <v>4.0013183996093629</v>
      </c>
    </row>
    <row r="269" spans="2:11" x14ac:dyDescent="0.25">
      <c r="B269" s="7">
        <v>8.9449751274147758E-3</v>
      </c>
      <c r="C269" s="7">
        <v>0.20835291604358044</v>
      </c>
      <c r="D269" s="7">
        <v>3.7665944395275736E-2</v>
      </c>
      <c r="E269" s="7">
        <v>3.3994567705313269E-2</v>
      </c>
      <c r="H269" s="7">
        <f t="shared" si="16"/>
        <v>1.0089449751274149</v>
      </c>
      <c r="I269" s="7">
        <f t="shared" si="17"/>
        <v>2.2083529160435806</v>
      </c>
      <c r="J269" s="7">
        <f t="shared" si="18"/>
        <v>3.0376659443952758</v>
      </c>
      <c r="K269" s="7">
        <f t="shared" si="19"/>
        <v>4.0339945677053128</v>
      </c>
    </row>
    <row r="270" spans="2:11" x14ac:dyDescent="0.25">
      <c r="B270" s="7">
        <v>4.1566209906308174E-2</v>
      </c>
      <c r="C270" s="7">
        <v>3.0790124210333565E-2</v>
      </c>
      <c r="D270" s="7">
        <v>0.17249977111117892</v>
      </c>
      <c r="E270" s="7">
        <v>3.3729056672872092E-2</v>
      </c>
      <c r="H270" s="7">
        <f t="shared" si="16"/>
        <v>1.0415662099063081</v>
      </c>
      <c r="I270" s="7">
        <f t="shared" si="17"/>
        <v>2.0307901242103337</v>
      </c>
      <c r="J270" s="7">
        <f t="shared" si="18"/>
        <v>3.1724997711111791</v>
      </c>
      <c r="K270" s="7">
        <f t="shared" si="19"/>
        <v>4.0337290566728718</v>
      </c>
    </row>
    <row r="271" spans="2:11" x14ac:dyDescent="0.25">
      <c r="B271" s="7">
        <v>0.2975005340739158</v>
      </c>
      <c r="C271" s="7">
        <v>9.4338816492202521E-2</v>
      </c>
      <c r="D271" s="7">
        <v>0.19782403027436141</v>
      </c>
      <c r="E271" s="7">
        <v>0.18001647999511705</v>
      </c>
      <c r="H271" s="7">
        <f t="shared" si="16"/>
        <v>1.2975005340739159</v>
      </c>
      <c r="I271" s="7">
        <f t="shared" si="17"/>
        <v>2.0943388164922023</v>
      </c>
      <c r="J271" s="7">
        <f t="shared" si="18"/>
        <v>3.1978240302743615</v>
      </c>
      <c r="K271" s="7">
        <f t="shared" si="19"/>
        <v>4.1800164799951167</v>
      </c>
    </row>
    <row r="272" spans="2:11" x14ac:dyDescent="0.25">
      <c r="B272" s="7">
        <v>0.1815088351084933</v>
      </c>
      <c r="C272" s="7">
        <v>0.10473952452162237</v>
      </c>
      <c r="D272" s="7">
        <v>0.18615070039979248</v>
      </c>
      <c r="E272" s="7">
        <v>0.13595080416272468</v>
      </c>
      <c r="H272" s="7">
        <f t="shared" si="16"/>
        <v>1.1815088351084932</v>
      </c>
      <c r="I272" s="7">
        <f t="shared" si="17"/>
        <v>2.1047395245216225</v>
      </c>
      <c r="J272" s="7">
        <f t="shared" si="18"/>
        <v>3.1861507003997924</v>
      </c>
      <c r="K272" s="7">
        <f t="shared" si="19"/>
        <v>4.1359508041627251</v>
      </c>
    </row>
    <row r="273" spans="2:11" x14ac:dyDescent="0.25">
      <c r="B273" s="7">
        <v>1.2497329630420851E-2</v>
      </c>
      <c r="C273" s="7">
        <v>0.13084200567644275</v>
      </c>
      <c r="D273" s="7">
        <v>4.330576494644002E-3</v>
      </c>
      <c r="E273" s="7">
        <v>0.23078402050843835</v>
      </c>
      <c r="H273" s="7">
        <f t="shared" si="16"/>
        <v>1.0124973296304209</v>
      </c>
      <c r="I273" s="7">
        <f t="shared" si="17"/>
        <v>2.1308420056764428</v>
      </c>
      <c r="J273" s="7">
        <f t="shared" si="18"/>
        <v>3.004330576494644</v>
      </c>
      <c r="K273" s="7">
        <f t="shared" si="19"/>
        <v>4.2307840205084384</v>
      </c>
    </row>
    <row r="274" spans="2:11" x14ac:dyDescent="0.25">
      <c r="B274" s="7">
        <v>6.3182470168156993E-2</v>
      </c>
      <c r="C274" s="7">
        <v>0.22301095614490188</v>
      </c>
      <c r="D274" s="7">
        <v>4.575029755546739E-2</v>
      </c>
      <c r="E274" s="7">
        <v>0.2009735404522843</v>
      </c>
      <c r="H274" s="7">
        <f t="shared" si="16"/>
        <v>1.0631824701681569</v>
      </c>
      <c r="I274" s="7">
        <f t="shared" si="17"/>
        <v>2.2230109561449019</v>
      </c>
      <c r="J274" s="7">
        <f t="shared" si="18"/>
        <v>3.0457502975554673</v>
      </c>
      <c r="K274" s="7">
        <f t="shared" si="19"/>
        <v>4.2009735404522841</v>
      </c>
    </row>
    <row r="275" spans="2:11" x14ac:dyDescent="0.25">
      <c r="B275" s="7">
        <v>2.4573503830072941E-2</v>
      </c>
      <c r="C275" s="7">
        <v>0.25718863490707111</v>
      </c>
      <c r="D275" s="7">
        <v>8.5695974608600109E-2</v>
      </c>
      <c r="E275" s="7">
        <v>0.26140934476760153</v>
      </c>
      <c r="H275" s="7">
        <f t="shared" si="16"/>
        <v>1.024573503830073</v>
      </c>
      <c r="I275" s="7">
        <f t="shared" si="17"/>
        <v>2.2571886349070711</v>
      </c>
      <c r="J275" s="7">
        <f t="shared" si="18"/>
        <v>3.0856959746085999</v>
      </c>
      <c r="K275" s="7">
        <f t="shared" si="19"/>
        <v>4.2614093447676016</v>
      </c>
    </row>
    <row r="276" spans="2:11" x14ac:dyDescent="0.25">
      <c r="B276" s="7">
        <v>0.17965941343424785</v>
      </c>
      <c r="C276" s="7">
        <v>5.1326029236732074E-2</v>
      </c>
      <c r="D276" s="7">
        <v>1.9391460921048615E-2</v>
      </c>
      <c r="E276" s="7">
        <v>0.12887356181524093</v>
      </c>
      <c r="H276" s="7">
        <f t="shared" si="16"/>
        <v>1.1796594134342477</v>
      </c>
      <c r="I276" s="7">
        <f t="shared" si="17"/>
        <v>2.0513260292367321</v>
      </c>
      <c r="J276" s="7">
        <f t="shared" si="18"/>
        <v>3.0193914609210486</v>
      </c>
      <c r="K276" s="7">
        <f t="shared" si="19"/>
        <v>4.128873561815241</v>
      </c>
    </row>
    <row r="277" spans="2:11" x14ac:dyDescent="0.25">
      <c r="B277" s="7">
        <v>2.0618305001983705E-2</v>
      </c>
      <c r="C277" s="7">
        <v>0.25131992553483684</v>
      </c>
      <c r="D277" s="7">
        <v>9.2049928281502727E-2</v>
      </c>
      <c r="E277" s="7">
        <v>0.1694784386730552</v>
      </c>
      <c r="H277" s="7">
        <f t="shared" si="16"/>
        <v>1.0206183050019837</v>
      </c>
      <c r="I277" s="7">
        <f t="shared" si="17"/>
        <v>2.2513199255348368</v>
      </c>
      <c r="J277" s="7">
        <f t="shared" si="18"/>
        <v>3.0920499282815026</v>
      </c>
      <c r="K277" s="7">
        <f t="shared" si="19"/>
        <v>4.169478438673055</v>
      </c>
    </row>
    <row r="278" spans="2:11" x14ac:dyDescent="0.25">
      <c r="B278" s="7">
        <v>9.4000061037018939E-2</v>
      </c>
      <c r="C278" s="7">
        <v>0.13289284951322977</v>
      </c>
      <c r="D278" s="7">
        <v>0.18020874660481581</v>
      </c>
      <c r="E278" s="7">
        <v>0.29201635792107911</v>
      </c>
      <c r="H278" s="7">
        <f t="shared" si="16"/>
        <v>1.0940000610370189</v>
      </c>
      <c r="I278" s="7">
        <f t="shared" si="17"/>
        <v>2.1328928495132295</v>
      </c>
      <c r="J278" s="7">
        <f t="shared" si="18"/>
        <v>3.1802087466048157</v>
      </c>
      <c r="K278" s="7">
        <f t="shared" si="19"/>
        <v>4.2920163579210788</v>
      </c>
    </row>
    <row r="279" spans="2:11" x14ac:dyDescent="0.25">
      <c r="B279" s="7">
        <v>0.10814539017914365</v>
      </c>
      <c r="C279" s="7">
        <v>1.6891994994964445E-2</v>
      </c>
      <c r="D279" s="7">
        <v>0.23388775292214728</v>
      </c>
      <c r="E279" s="7">
        <v>0.15906857509079256</v>
      </c>
      <c r="H279" s="7">
        <f t="shared" si="16"/>
        <v>1.1081453901791436</v>
      </c>
      <c r="I279" s="7">
        <f t="shared" si="17"/>
        <v>2.0168919949949644</v>
      </c>
      <c r="J279" s="7">
        <f t="shared" si="18"/>
        <v>3.2338877529221475</v>
      </c>
      <c r="K279" s="7">
        <f t="shared" si="19"/>
        <v>4.1590685750907923</v>
      </c>
    </row>
    <row r="280" spans="2:11" x14ac:dyDescent="0.25">
      <c r="B280" s="7">
        <v>0.28734702597125156</v>
      </c>
      <c r="C280" s="7">
        <v>0.24424268318735309</v>
      </c>
      <c r="D280" s="7">
        <v>0.23882259590441601</v>
      </c>
      <c r="E280" s="7">
        <v>0.23779717398602251</v>
      </c>
      <c r="H280" s="7">
        <f t="shared" si="16"/>
        <v>1.2873470259712516</v>
      </c>
      <c r="I280" s="7">
        <f t="shared" si="17"/>
        <v>2.2442426831873532</v>
      </c>
      <c r="J280" s="7">
        <f t="shared" si="18"/>
        <v>3.2388225959044159</v>
      </c>
      <c r="K280" s="7">
        <f t="shared" si="19"/>
        <v>4.2377971739860225</v>
      </c>
    </row>
    <row r="281" spans="2:11" x14ac:dyDescent="0.25">
      <c r="B281" s="7">
        <v>0.20703451643421736</v>
      </c>
      <c r="C281" s="7">
        <v>0.20792260505996885</v>
      </c>
      <c r="D281" s="7">
        <v>8.2033753471480453E-3</v>
      </c>
      <c r="E281" s="7">
        <v>6.2221137119663067E-2</v>
      </c>
      <c r="H281" s="7">
        <f t="shared" si="16"/>
        <v>1.2070345164342173</v>
      </c>
      <c r="I281" s="7">
        <f t="shared" si="17"/>
        <v>2.2079226050599687</v>
      </c>
      <c r="J281" s="7">
        <f t="shared" si="18"/>
        <v>3.008203375347148</v>
      </c>
      <c r="K281" s="7">
        <f t="shared" si="19"/>
        <v>4.0622211371196633</v>
      </c>
    </row>
    <row r="282" spans="2:11" x14ac:dyDescent="0.25">
      <c r="B282" s="7">
        <v>0.2944242683187353</v>
      </c>
      <c r="C282" s="7">
        <v>0.18860438856166264</v>
      </c>
      <c r="D282" s="7">
        <v>0.16328928495132297</v>
      </c>
      <c r="E282" s="7">
        <v>0.12891018402661214</v>
      </c>
      <c r="H282" s="7">
        <f t="shared" si="16"/>
        <v>1.2944242683187352</v>
      </c>
      <c r="I282" s="7">
        <f t="shared" si="17"/>
        <v>2.1886043885616626</v>
      </c>
      <c r="J282" s="7">
        <f t="shared" si="18"/>
        <v>3.1632892849513228</v>
      </c>
      <c r="K282" s="7">
        <f t="shared" si="19"/>
        <v>4.128910184026612</v>
      </c>
    </row>
    <row r="283" spans="2:11" x14ac:dyDescent="0.25">
      <c r="B283" s="7">
        <v>0.22887966551713612</v>
      </c>
      <c r="C283" s="7">
        <v>0.19083834345530565</v>
      </c>
      <c r="D283" s="7">
        <v>0.11220130008850367</v>
      </c>
      <c r="E283" s="7">
        <v>0.1979430524613178</v>
      </c>
      <c r="H283" s="7">
        <f t="shared" si="16"/>
        <v>1.2288796655171361</v>
      </c>
      <c r="I283" s="7">
        <f t="shared" si="17"/>
        <v>2.1908383434553058</v>
      </c>
      <c r="J283" s="7">
        <f t="shared" si="18"/>
        <v>3.1122013000885036</v>
      </c>
      <c r="K283" s="7">
        <f t="shared" si="19"/>
        <v>4.1979430524613175</v>
      </c>
    </row>
    <row r="284" spans="2:11" x14ac:dyDescent="0.25">
      <c r="B284" s="7">
        <v>2.6596881008331553E-2</v>
      </c>
      <c r="C284" s="7">
        <v>2.675252540665914E-2</v>
      </c>
      <c r="D284" s="7">
        <v>8.6465041047395247E-2</v>
      </c>
      <c r="E284" s="7">
        <v>0.12102725302896207</v>
      </c>
      <c r="H284" s="7">
        <f t="shared" si="16"/>
        <v>1.0265968810083315</v>
      </c>
      <c r="I284" s="7">
        <f t="shared" si="17"/>
        <v>2.0267525254066592</v>
      </c>
      <c r="J284" s="7">
        <f t="shared" si="18"/>
        <v>3.0864650410473953</v>
      </c>
      <c r="K284" s="7">
        <f t="shared" si="19"/>
        <v>4.121027253028962</v>
      </c>
    </row>
    <row r="285" spans="2:11" x14ac:dyDescent="0.25">
      <c r="B285" s="7">
        <v>0.14373302407910396</v>
      </c>
      <c r="C285" s="7">
        <v>0.24410534989471111</v>
      </c>
      <c r="D285" s="7">
        <v>4.4395275734733119E-2</v>
      </c>
      <c r="E285" s="7">
        <v>0.16864528336436049</v>
      </c>
      <c r="H285" s="7">
        <f t="shared" si="16"/>
        <v>1.1437330240791039</v>
      </c>
      <c r="I285" s="7">
        <f t="shared" si="17"/>
        <v>2.2441053498947112</v>
      </c>
      <c r="J285" s="7">
        <f t="shared" si="18"/>
        <v>3.044395275734733</v>
      </c>
      <c r="K285" s="7">
        <f t="shared" si="19"/>
        <v>4.1686452833643601</v>
      </c>
    </row>
    <row r="286" spans="2:11" x14ac:dyDescent="0.25">
      <c r="B286" s="7">
        <v>8.2473220007934819E-2</v>
      </c>
      <c r="C286" s="7">
        <v>4.5420697653126618E-2</v>
      </c>
      <c r="D286" s="7">
        <v>0.1009857478560747</v>
      </c>
      <c r="E286" s="7">
        <v>7.807855464339121E-2</v>
      </c>
      <c r="H286" s="7">
        <f t="shared" si="16"/>
        <v>1.0824732200079348</v>
      </c>
      <c r="I286" s="7">
        <f t="shared" si="17"/>
        <v>2.0454206976531264</v>
      </c>
      <c r="J286" s="7">
        <f t="shared" si="18"/>
        <v>3.1009857478560745</v>
      </c>
      <c r="K286" s="7">
        <f t="shared" si="19"/>
        <v>4.0780785546433913</v>
      </c>
    </row>
    <row r="287" spans="2:11" x14ac:dyDescent="0.25">
      <c r="B287" s="7">
        <v>0.23445539719840081</v>
      </c>
      <c r="C287" s="7">
        <v>0.19537949766533402</v>
      </c>
      <c r="D287" s="7">
        <v>9.3377483443708595E-2</v>
      </c>
      <c r="E287" s="7">
        <v>9.4192327646717741E-2</v>
      </c>
      <c r="H287" s="7">
        <f t="shared" si="16"/>
        <v>1.2344553971984009</v>
      </c>
      <c r="I287" s="7">
        <f t="shared" si="17"/>
        <v>2.1953794976653338</v>
      </c>
      <c r="J287" s="7">
        <f t="shared" si="18"/>
        <v>3.0933774834437084</v>
      </c>
      <c r="K287" s="7">
        <f t="shared" si="19"/>
        <v>4.0941923276467174</v>
      </c>
    </row>
    <row r="288" spans="2:11" x14ac:dyDescent="0.25">
      <c r="B288" s="7">
        <v>0.14583880123294779</v>
      </c>
      <c r="C288" s="7">
        <v>0.163060396130253</v>
      </c>
      <c r="D288" s="7">
        <v>0.24165166173284094</v>
      </c>
      <c r="E288" s="7">
        <v>0.22495193334757529</v>
      </c>
      <c r="H288" s="7">
        <f t="shared" si="16"/>
        <v>1.1458388012329479</v>
      </c>
      <c r="I288" s="7">
        <f t="shared" si="17"/>
        <v>2.1630603961302528</v>
      </c>
      <c r="J288" s="7">
        <f t="shared" si="18"/>
        <v>3.241651661732841</v>
      </c>
      <c r="K288" s="7">
        <f t="shared" si="19"/>
        <v>4.2249519333475751</v>
      </c>
    </row>
    <row r="289" spans="2:11" x14ac:dyDescent="0.25">
      <c r="B289" s="7">
        <v>3.8444166386913663E-2</v>
      </c>
      <c r="C289" s="7">
        <v>0.19605700857570116</v>
      </c>
      <c r="D289" s="7">
        <v>0.21390118106631673</v>
      </c>
      <c r="E289" s="7">
        <v>8.3324686422315122E-2</v>
      </c>
      <c r="H289" s="7">
        <f t="shared" si="16"/>
        <v>1.0384441663869137</v>
      </c>
      <c r="I289" s="7">
        <f t="shared" si="17"/>
        <v>2.1960570085757012</v>
      </c>
      <c r="J289" s="7">
        <f t="shared" si="18"/>
        <v>3.2139011810663165</v>
      </c>
      <c r="K289" s="7">
        <f t="shared" si="19"/>
        <v>4.0833246864223147</v>
      </c>
    </row>
    <row r="290" spans="2:11" x14ac:dyDescent="0.25">
      <c r="B290" s="7">
        <v>0.27130649739066742</v>
      </c>
      <c r="C290" s="7">
        <v>0.27330240791039762</v>
      </c>
      <c r="D290" s="7">
        <v>5.534531693472091E-2</v>
      </c>
      <c r="E290" s="7">
        <v>3.7739188818018125E-2</v>
      </c>
      <c r="H290" s="7">
        <f t="shared" si="16"/>
        <v>1.2713064973906674</v>
      </c>
      <c r="I290" s="7">
        <f t="shared" si="17"/>
        <v>2.2733024079103976</v>
      </c>
      <c r="J290" s="7">
        <f t="shared" si="18"/>
        <v>3.0553453169347211</v>
      </c>
      <c r="K290" s="7">
        <f t="shared" si="19"/>
        <v>4.0377391888180183</v>
      </c>
    </row>
    <row r="291" spans="2:11" x14ac:dyDescent="0.25">
      <c r="B291" s="7">
        <v>0.1770134586626789</v>
      </c>
      <c r="C291" s="7">
        <v>3.3426923429059723E-2</v>
      </c>
      <c r="D291" s="7">
        <v>0.29059724723044528</v>
      </c>
      <c r="E291" s="7">
        <v>4.2692342905972472E-2</v>
      </c>
      <c r="H291" s="7">
        <f t="shared" si="16"/>
        <v>1.1770134586626788</v>
      </c>
      <c r="I291" s="7">
        <f t="shared" si="17"/>
        <v>2.0334269234290598</v>
      </c>
      <c r="J291" s="7">
        <f t="shared" si="18"/>
        <v>3.2905972472304454</v>
      </c>
      <c r="K291" s="7">
        <f t="shared" si="19"/>
        <v>4.0426923429059727</v>
      </c>
    </row>
    <row r="292" spans="2:11" x14ac:dyDescent="0.25">
      <c r="B292" s="7">
        <v>0.25730765709402753</v>
      </c>
      <c r="C292" s="7">
        <v>2.5727103488265634E-2</v>
      </c>
      <c r="D292" s="7">
        <v>0.158500930814539</v>
      </c>
      <c r="E292" s="7">
        <v>0.17152012695699939</v>
      </c>
      <c r="H292" s="7">
        <f t="shared" si="16"/>
        <v>1.2573076570940276</v>
      </c>
      <c r="I292" s="7">
        <f t="shared" si="17"/>
        <v>2.0257271034882658</v>
      </c>
      <c r="J292" s="7">
        <f t="shared" si="18"/>
        <v>3.1585009308145389</v>
      </c>
      <c r="K292" s="7">
        <f t="shared" si="19"/>
        <v>4.1715201269569997</v>
      </c>
    </row>
    <row r="293" spans="2:11" x14ac:dyDescent="0.25">
      <c r="B293" s="7">
        <v>0.17213354899746697</v>
      </c>
      <c r="C293" s="7">
        <v>0.28026978362376781</v>
      </c>
      <c r="D293" s="7">
        <v>0.28914151432844021</v>
      </c>
      <c r="E293" s="7">
        <v>0.12329783013397624</v>
      </c>
      <c r="H293" s="7">
        <f t="shared" si="16"/>
        <v>1.1721335489974669</v>
      </c>
      <c r="I293" s="7">
        <f t="shared" si="17"/>
        <v>2.2802697836237678</v>
      </c>
      <c r="J293" s="7">
        <f t="shared" si="18"/>
        <v>3.2891415143284402</v>
      </c>
      <c r="K293" s="7">
        <f t="shared" si="19"/>
        <v>4.1232978301339767</v>
      </c>
    </row>
    <row r="294" spans="2:11" x14ac:dyDescent="0.25">
      <c r="B294" s="7">
        <v>0.10667134617145298</v>
      </c>
      <c r="C294" s="7">
        <v>0.14431897946104311</v>
      </c>
      <c r="D294" s="7">
        <v>8.1969664601580852E-2</v>
      </c>
      <c r="E294" s="7">
        <v>0.22550126651814323</v>
      </c>
      <c r="H294" s="7">
        <f t="shared" si="16"/>
        <v>1.106671346171453</v>
      </c>
      <c r="I294" s="7">
        <f t="shared" si="17"/>
        <v>2.1443189794610431</v>
      </c>
      <c r="J294" s="7">
        <f t="shared" si="18"/>
        <v>3.0819696646015808</v>
      </c>
      <c r="K294" s="7">
        <f t="shared" si="19"/>
        <v>4.2255012665181431</v>
      </c>
    </row>
    <row r="295" spans="2:11" x14ac:dyDescent="0.25">
      <c r="B295" s="7">
        <v>5.0721762749107328E-2</v>
      </c>
      <c r="C295" s="7">
        <v>0.18191167943357645</v>
      </c>
      <c r="D295" s="7">
        <v>0.29493697927793205</v>
      </c>
      <c r="E295" s="7">
        <v>4.5136875514999852E-3</v>
      </c>
      <c r="H295" s="7">
        <f t="shared" si="16"/>
        <v>1.0507217627491072</v>
      </c>
      <c r="I295" s="7">
        <f t="shared" si="17"/>
        <v>2.1819116794335764</v>
      </c>
      <c r="J295" s="7">
        <f t="shared" si="18"/>
        <v>3.2949369792779319</v>
      </c>
      <c r="K295" s="7">
        <f t="shared" si="19"/>
        <v>4.0045136875515004</v>
      </c>
    </row>
    <row r="296" spans="2:11" x14ac:dyDescent="0.25">
      <c r="B296" s="7">
        <v>7.4645222327341526E-2</v>
      </c>
      <c r="C296" s="7">
        <v>0.18323923459578231</v>
      </c>
      <c r="D296" s="7">
        <v>0.20347300637836849</v>
      </c>
      <c r="E296" s="7">
        <v>0.14581133457441939</v>
      </c>
      <c r="H296" s="7">
        <f t="shared" si="16"/>
        <v>1.0746452223273415</v>
      </c>
      <c r="I296" s="7">
        <f t="shared" si="17"/>
        <v>2.1832392345957823</v>
      </c>
      <c r="J296" s="7">
        <f t="shared" si="18"/>
        <v>3.2034730063783683</v>
      </c>
      <c r="K296" s="7">
        <f t="shared" si="19"/>
        <v>4.145811334574419</v>
      </c>
    </row>
    <row r="297" spans="2:11" x14ac:dyDescent="0.25">
      <c r="B297" s="7">
        <v>3.6494033631397443E-2</v>
      </c>
      <c r="C297" s="7">
        <v>8.0962553788872946E-2</v>
      </c>
      <c r="D297" s="7">
        <v>0.13924680318613239</v>
      </c>
      <c r="E297" s="7">
        <v>1.5555284279915767E-2</v>
      </c>
      <c r="H297" s="7">
        <f t="shared" si="16"/>
        <v>1.0364940336313975</v>
      </c>
      <c r="I297" s="7">
        <f t="shared" si="17"/>
        <v>2.080962553788873</v>
      </c>
      <c r="J297" s="7">
        <f t="shared" si="18"/>
        <v>3.1392468031861323</v>
      </c>
      <c r="K297" s="7">
        <f t="shared" si="19"/>
        <v>4.015555284279916</v>
      </c>
    </row>
    <row r="298" spans="2:11" x14ac:dyDescent="0.25">
      <c r="B298" s="7">
        <v>4.4587542344431902E-3</v>
      </c>
      <c r="C298" s="7">
        <v>0.22023682363353372</v>
      </c>
      <c r="D298" s="7">
        <v>0.26752525406659139</v>
      </c>
      <c r="E298" s="7">
        <v>0.16573381756035033</v>
      </c>
      <c r="H298" s="7">
        <f t="shared" si="16"/>
        <v>1.0044587542344432</v>
      </c>
      <c r="I298" s="7">
        <f t="shared" si="17"/>
        <v>2.2202368236335337</v>
      </c>
      <c r="J298" s="7">
        <f t="shared" si="18"/>
        <v>3.2675252540665913</v>
      </c>
      <c r="K298" s="7">
        <f t="shared" si="19"/>
        <v>4.1657338175603504</v>
      </c>
    </row>
    <row r="299" spans="2:11" x14ac:dyDescent="0.25">
      <c r="B299" s="7">
        <v>0.12921231727042451</v>
      </c>
      <c r="C299" s="7">
        <v>0.2792809839167455</v>
      </c>
      <c r="D299" s="7">
        <v>0.11292458876308481</v>
      </c>
      <c r="E299" s="7">
        <v>0.19446394238105411</v>
      </c>
      <c r="H299" s="7">
        <f t="shared" si="16"/>
        <v>1.1292123172704245</v>
      </c>
      <c r="I299" s="7">
        <f t="shared" si="17"/>
        <v>2.2792809839167454</v>
      </c>
      <c r="J299" s="7">
        <f t="shared" si="18"/>
        <v>3.112924588763085</v>
      </c>
      <c r="K299" s="7">
        <f t="shared" si="19"/>
        <v>4.1944639423810539</v>
      </c>
    </row>
    <row r="300" spans="2:11" x14ac:dyDescent="0.25">
      <c r="B300" s="7">
        <v>5.0355540635395366E-2</v>
      </c>
      <c r="C300" s="7">
        <v>0.18746910000915554</v>
      </c>
      <c r="D300" s="7">
        <v>0.19280678731650747</v>
      </c>
      <c r="E300" s="7">
        <v>0.18344981231116672</v>
      </c>
      <c r="H300" s="7">
        <f t="shared" si="16"/>
        <v>1.0503555406353953</v>
      </c>
      <c r="I300" s="7">
        <f t="shared" si="17"/>
        <v>2.1874691000091557</v>
      </c>
      <c r="J300" s="7">
        <f t="shared" si="18"/>
        <v>3.1928067873165076</v>
      </c>
      <c r="K300" s="7">
        <f t="shared" si="19"/>
        <v>4.1834498123111663</v>
      </c>
    </row>
    <row r="301" spans="2:11" x14ac:dyDescent="0.25">
      <c r="B301" s="7">
        <v>0.17149266029847102</v>
      </c>
      <c r="C301" s="7">
        <v>0.23768730735190893</v>
      </c>
      <c r="D301" s="7">
        <v>6.7531357768486594E-2</v>
      </c>
      <c r="E301" s="7">
        <v>0.2845728934598834</v>
      </c>
      <c r="H301" s="7">
        <f t="shared" si="16"/>
        <v>1.171492660298471</v>
      </c>
      <c r="I301" s="7">
        <f t="shared" si="17"/>
        <v>2.237687307351909</v>
      </c>
      <c r="J301" s="7">
        <f t="shared" si="18"/>
        <v>3.0675313577684866</v>
      </c>
      <c r="K301" s="7">
        <f t="shared" si="19"/>
        <v>4.2845728934598837</v>
      </c>
    </row>
    <row r="302" spans="2:11" x14ac:dyDescent="0.25">
      <c r="B302" s="7">
        <v>8.8158818323313085E-2</v>
      </c>
      <c r="C302" s="7">
        <v>0.13991515854365671</v>
      </c>
      <c r="D302" s="7">
        <v>0.16718955046235542</v>
      </c>
      <c r="E302" s="7">
        <v>7.7217932676168097E-2</v>
      </c>
      <c r="H302" s="7">
        <f t="shared" si="16"/>
        <v>1.0881588183233131</v>
      </c>
      <c r="I302" s="7">
        <f t="shared" si="17"/>
        <v>2.1399151585436567</v>
      </c>
      <c r="J302" s="7">
        <f t="shared" si="18"/>
        <v>3.1671895504623553</v>
      </c>
      <c r="K302" s="7">
        <f t="shared" si="19"/>
        <v>4.0772179326761684</v>
      </c>
    </row>
    <row r="303" spans="2:11" x14ac:dyDescent="0.25">
      <c r="B303" s="7">
        <v>0.10311899166844692</v>
      </c>
      <c r="C303" s="7">
        <v>0.2130039368877224</v>
      </c>
      <c r="D303" s="7">
        <v>0.20404065065462201</v>
      </c>
      <c r="E303" s="7">
        <v>6.8520157475508894E-2</v>
      </c>
      <c r="H303" s="7">
        <f t="shared" si="16"/>
        <v>1.103118991668447</v>
      </c>
      <c r="I303" s="7">
        <f t="shared" si="17"/>
        <v>2.2130039368877226</v>
      </c>
      <c r="J303" s="7">
        <f t="shared" si="18"/>
        <v>3.2040406506546222</v>
      </c>
      <c r="K303" s="7">
        <f t="shared" si="19"/>
        <v>4.0685201574755085</v>
      </c>
    </row>
    <row r="304" spans="2:11" x14ac:dyDescent="0.25">
      <c r="B304" s="7">
        <v>0.21330607013153477</v>
      </c>
      <c r="C304" s="7">
        <v>0.26119876705221717</v>
      </c>
      <c r="D304" s="7">
        <v>3.0048524430066833E-2</v>
      </c>
      <c r="E304" s="7">
        <v>5.8165227210303053E-2</v>
      </c>
      <c r="H304" s="7">
        <f t="shared" si="16"/>
        <v>1.2133060701315348</v>
      </c>
      <c r="I304" s="7">
        <f t="shared" si="17"/>
        <v>2.2611987670522171</v>
      </c>
      <c r="J304" s="7">
        <f t="shared" si="18"/>
        <v>3.0300485244300668</v>
      </c>
      <c r="K304" s="7">
        <f t="shared" si="19"/>
        <v>4.0581652272103028</v>
      </c>
    </row>
    <row r="305" spans="2:11" x14ac:dyDescent="0.25">
      <c r="B305" s="7">
        <v>0.10281685842463453</v>
      </c>
      <c r="C305" s="7">
        <v>0.2327249977111118</v>
      </c>
      <c r="D305" s="7">
        <v>0.24898525955992307</v>
      </c>
      <c r="E305" s="7">
        <v>3.9744254890591142E-2</v>
      </c>
      <c r="H305" s="7">
        <f t="shared" si="16"/>
        <v>1.1028168584246345</v>
      </c>
      <c r="I305" s="7">
        <f t="shared" si="17"/>
        <v>2.2327249977111117</v>
      </c>
      <c r="J305" s="7">
        <f t="shared" si="18"/>
        <v>3.2489852595599231</v>
      </c>
      <c r="K305" s="7">
        <f t="shared" si="19"/>
        <v>4.0397442548905911</v>
      </c>
    </row>
    <row r="306" spans="2:11" x14ac:dyDescent="0.25">
      <c r="B306" s="7">
        <v>0.22638935514389474</v>
      </c>
      <c r="C306" s="7">
        <v>6.9215979491561632E-3</v>
      </c>
      <c r="D306" s="7">
        <v>4.2252876369518112E-2</v>
      </c>
      <c r="E306" s="7">
        <v>0.16051515243995482</v>
      </c>
      <c r="H306" s="7">
        <f t="shared" si="16"/>
        <v>1.2263893551438947</v>
      </c>
      <c r="I306" s="7">
        <f t="shared" si="17"/>
        <v>2.0069215979491561</v>
      </c>
      <c r="J306" s="7">
        <f t="shared" si="18"/>
        <v>3.0422528763695182</v>
      </c>
      <c r="K306" s="7">
        <f t="shared" si="19"/>
        <v>4.1605151524399551</v>
      </c>
    </row>
    <row r="307" spans="2:11" x14ac:dyDescent="0.25">
      <c r="B307" s="7">
        <v>1.7560350352488784E-2</v>
      </c>
      <c r="C307" s="7">
        <v>7.0680867946409497E-3</v>
      </c>
      <c r="D307" s="7">
        <v>1.814630573442793E-2</v>
      </c>
      <c r="E307" s="7">
        <v>1.1416974394970549E-2</v>
      </c>
      <c r="H307" s="7">
        <f t="shared" si="16"/>
        <v>1.0175603503524888</v>
      </c>
      <c r="I307" s="7">
        <f t="shared" si="17"/>
        <v>2.0070680867946411</v>
      </c>
      <c r="J307" s="7">
        <f t="shared" si="18"/>
        <v>3.0181463057344278</v>
      </c>
      <c r="K307" s="7">
        <f t="shared" si="19"/>
        <v>4.0114169743949706</v>
      </c>
    </row>
    <row r="308" spans="2:11" x14ac:dyDescent="0.25">
      <c r="B308" s="7">
        <v>0.20621967223120821</v>
      </c>
      <c r="C308" s="7">
        <v>0.2855983153782769</v>
      </c>
      <c r="D308" s="7">
        <v>4.3552964873195592E-2</v>
      </c>
      <c r="E308" s="7">
        <v>6.9280068361461222E-2</v>
      </c>
      <c r="H308" s="7">
        <f t="shared" si="16"/>
        <v>1.2062196722312082</v>
      </c>
      <c r="I308" s="7">
        <f t="shared" si="17"/>
        <v>2.2855983153782771</v>
      </c>
      <c r="J308" s="7">
        <f t="shared" si="18"/>
        <v>3.0435529648731956</v>
      </c>
      <c r="K308" s="7">
        <f t="shared" si="19"/>
        <v>4.0692800683614614</v>
      </c>
    </row>
    <row r="309" spans="2:11" x14ac:dyDescent="0.25">
      <c r="B309" s="7">
        <v>0.17940305795464948</v>
      </c>
      <c r="C309" s="7">
        <v>7.8646198919644764E-2</v>
      </c>
      <c r="D309" s="7">
        <v>0.16775719473860895</v>
      </c>
      <c r="E309" s="7">
        <v>0.16297799615466779</v>
      </c>
      <c r="H309" s="7">
        <f t="shared" si="16"/>
        <v>1.1794030579546495</v>
      </c>
      <c r="I309" s="7">
        <f t="shared" si="17"/>
        <v>2.0786461989196447</v>
      </c>
      <c r="J309" s="7">
        <f t="shared" si="18"/>
        <v>3.1677571947386092</v>
      </c>
      <c r="K309" s="7">
        <f t="shared" si="19"/>
        <v>4.1629779961546678</v>
      </c>
    </row>
    <row r="310" spans="2:11" x14ac:dyDescent="0.25">
      <c r="B310" s="7">
        <v>7.0360423596911525E-2</v>
      </c>
      <c r="C310" s="7">
        <v>0.2769280068361461</v>
      </c>
      <c r="D310" s="7">
        <v>0.29753715628528704</v>
      </c>
      <c r="E310" s="7">
        <v>0.18555558946501052</v>
      </c>
      <c r="H310" s="7">
        <f t="shared" si="16"/>
        <v>1.0703604235969115</v>
      </c>
      <c r="I310" s="7">
        <f t="shared" si="17"/>
        <v>2.2769280068361462</v>
      </c>
      <c r="J310" s="7">
        <f t="shared" si="18"/>
        <v>3.2975371562852871</v>
      </c>
      <c r="K310" s="7">
        <f t="shared" si="19"/>
        <v>4.1855555894650109</v>
      </c>
    </row>
    <row r="311" spans="2:11" x14ac:dyDescent="0.25">
      <c r="B311" s="7">
        <v>9.6774193548387084E-3</v>
      </c>
      <c r="C311" s="7">
        <v>9.5034638508255265E-3</v>
      </c>
      <c r="D311" s="7">
        <v>0.13308511612292856</v>
      </c>
      <c r="E311" s="7">
        <v>2.4079103976561784E-2</v>
      </c>
      <c r="H311" s="7">
        <f t="shared" si="16"/>
        <v>1.0096774193548388</v>
      </c>
      <c r="I311" s="7">
        <f t="shared" si="17"/>
        <v>2.0095034638508253</v>
      </c>
      <c r="J311" s="7">
        <f t="shared" si="18"/>
        <v>3.1330851161229285</v>
      </c>
      <c r="K311" s="7">
        <f t="shared" si="19"/>
        <v>4.024079103976562</v>
      </c>
    </row>
    <row r="312" spans="2:11" x14ac:dyDescent="0.25">
      <c r="B312" s="7">
        <v>0.22319406720175786</v>
      </c>
      <c r="C312" s="7">
        <v>0.28773155919064913</v>
      </c>
      <c r="D312" s="7">
        <v>0.123993652150029</v>
      </c>
      <c r="E312" s="7">
        <v>2.9187902462843713E-2</v>
      </c>
      <c r="H312" s="7">
        <f t="shared" si="16"/>
        <v>1.2231940672017578</v>
      </c>
      <c r="I312" s="7">
        <f t="shared" si="17"/>
        <v>2.2877315591906493</v>
      </c>
      <c r="J312" s="7">
        <f t="shared" si="18"/>
        <v>3.1239936521500291</v>
      </c>
      <c r="K312" s="7">
        <f t="shared" si="19"/>
        <v>4.0291879024628434</v>
      </c>
    </row>
    <row r="313" spans="2:11" x14ac:dyDescent="0.25">
      <c r="B313" s="7">
        <v>0.11091952269051179</v>
      </c>
      <c r="C313" s="7">
        <v>0.20580767235328226</v>
      </c>
      <c r="D313" s="7">
        <v>0.15470137638477735</v>
      </c>
      <c r="E313" s="7">
        <v>0.19611194189275793</v>
      </c>
      <c r="H313" s="7">
        <f t="shared" si="16"/>
        <v>1.1109195226905118</v>
      </c>
      <c r="I313" s="7">
        <f t="shared" si="17"/>
        <v>2.2058076723532825</v>
      </c>
      <c r="J313" s="7">
        <f t="shared" si="18"/>
        <v>3.1547013763847773</v>
      </c>
      <c r="K313" s="7">
        <f t="shared" si="19"/>
        <v>4.1961119418927577</v>
      </c>
    </row>
    <row r="314" spans="2:11" x14ac:dyDescent="0.25">
      <c r="B314" s="7">
        <v>0.29144871364482561</v>
      </c>
      <c r="C314" s="7">
        <v>0.14526200140385143</v>
      </c>
      <c r="D314" s="7">
        <v>1.8897061067537461E-2</v>
      </c>
      <c r="E314" s="7">
        <v>0.27908871730704671</v>
      </c>
      <c r="H314" s="7">
        <f t="shared" si="16"/>
        <v>1.2914487136448256</v>
      </c>
      <c r="I314" s="7">
        <f t="shared" si="17"/>
        <v>2.1452620014038515</v>
      </c>
      <c r="J314" s="7">
        <f t="shared" si="18"/>
        <v>3.0188970610675376</v>
      </c>
      <c r="K314" s="7">
        <f t="shared" si="19"/>
        <v>4.2790887173070464</v>
      </c>
    </row>
    <row r="315" spans="2:11" x14ac:dyDescent="0.25">
      <c r="B315" s="7">
        <v>4.6061586352122562E-2</v>
      </c>
      <c r="C315" s="7">
        <v>0.17986083559678942</v>
      </c>
      <c r="D315" s="7">
        <v>0.19208349864192634</v>
      </c>
      <c r="E315" s="7">
        <v>0.21113620410779135</v>
      </c>
      <c r="H315" s="7">
        <f t="shared" si="16"/>
        <v>1.0460615863521225</v>
      </c>
      <c r="I315" s="7">
        <f t="shared" si="17"/>
        <v>2.1798608355967892</v>
      </c>
      <c r="J315" s="7">
        <f t="shared" si="18"/>
        <v>3.1920834986419262</v>
      </c>
      <c r="K315" s="7">
        <f t="shared" si="19"/>
        <v>4.2111362041077918</v>
      </c>
    </row>
    <row r="316" spans="2:11" x14ac:dyDescent="0.25">
      <c r="B316" s="7">
        <v>0.14722128971221043</v>
      </c>
      <c r="C316" s="7">
        <v>2.8070925016022218E-2</v>
      </c>
      <c r="D316" s="7">
        <v>6.1799981688894313E-2</v>
      </c>
      <c r="E316" s="7">
        <v>5.0877407147434918E-2</v>
      </c>
      <c r="H316" s="7">
        <f t="shared" si="16"/>
        <v>1.1472212897122105</v>
      </c>
      <c r="I316" s="7">
        <f t="shared" si="17"/>
        <v>2.028070925016022</v>
      </c>
      <c r="J316" s="7">
        <f t="shared" si="18"/>
        <v>3.0617999816888943</v>
      </c>
      <c r="K316" s="7">
        <f t="shared" si="19"/>
        <v>4.0508774071474347</v>
      </c>
    </row>
    <row r="317" spans="2:11" x14ac:dyDescent="0.25">
      <c r="B317" s="7">
        <v>0.20530411694692829</v>
      </c>
      <c r="C317" s="7">
        <v>0.14981231116672261</v>
      </c>
      <c r="D317" s="7">
        <v>0.22484206671346171</v>
      </c>
      <c r="E317" s="7">
        <v>2.8427991576891382E-2</v>
      </c>
      <c r="H317" s="7">
        <f t="shared" si="16"/>
        <v>1.2053041169469283</v>
      </c>
      <c r="I317" s="7">
        <f t="shared" si="17"/>
        <v>2.1498123111667224</v>
      </c>
      <c r="J317" s="7">
        <f t="shared" si="18"/>
        <v>3.2248420667134616</v>
      </c>
      <c r="K317" s="7">
        <f t="shared" si="19"/>
        <v>4.0284279915768915</v>
      </c>
    </row>
    <row r="318" spans="2:11" x14ac:dyDescent="0.25">
      <c r="B318" s="7">
        <v>0.21858882412182989</v>
      </c>
      <c r="C318" s="7">
        <v>0.13441267128513443</v>
      </c>
      <c r="D318" s="7">
        <v>1.0766930143131809E-2</v>
      </c>
      <c r="E318" s="7">
        <v>0.21220740379039887</v>
      </c>
      <c r="H318" s="7">
        <f t="shared" si="16"/>
        <v>1.2185888241218299</v>
      </c>
      <c r="I318" s="7">
        <f t="shared" si="17"/>
        <v>2.1344126712851343</v>
      </c>
      <c r="J318" s="7">
        <f t="shared" si="18"/>
        <v>3.0107669301431317</v>
      </c>
      <c r="K318" s="7">
        <f t="shared" si="19"/>
        <v>4.2122074037903987</v>
      </c>
    </row>
    <row r="319" spans="2:11" x14ac:dyDescent="0.25">
      <c r="B319" s="7">
        <v>0.26033814508499403</v>
      </c>
      <c r="C319" s="7">
        <v>0.27669911801507613</v>
      </c>
      <c r="D319" s="7">
        <v>0.14132511368144779</v>
      </c>
      <c r="E319" s="7">
        <v>6.8428601947080905E-2</v>
      </c>
      <c r="H319" s="7">
        <f t="shared" si="16"/>
        <v>1.260338145084994</v>
      </c>
      <c r="I319" s="7">
        <f t="shared" si="17"/>
        <v>2.2766991180150762</v>
      </c>
      <c r="J319" s="7">
        <f t="shared" si="18"/>
        <v>3.141325113681448</v>
      </c>
      <c r="K319" s="7">
        <f t="shared" si="19"/>
        <v>4.0684286019470806</v>
      </c>
    </row>
    <row r="320" spans="2:11" x14ac:dyDescent="0.25">
      <c r="B320" s="7">
        <v>0.18761558885464033</v>
      </c>
      <c r="C320" s="7">
        <v>8.8003173924985495E-2</v>
      </c>
      <c r="D320" s="7">
        <v>0.18477736747337262</v>
      </c>
      <c r="E320" s="7">
        <v>0.13541978209784233</v>
      </c>
      <c r="H320" s="7">
        <f t="shared" si="16"/>
        <v>1.1876155888546402</v>
      </c>
      <c r="I320" s="7">
        <f t="shared" si="17"/>
        <v>2.0880031739249856</v>
      </c>
      <c r="J320" s="7">
        <f t="shared" si="18"/>
        <v>3.1847773674733726</v>
      </c>
      <c r="K320" s="7">
        <f t="shared" si="19"/>
        <v>4.1354197820978422</v>
      </c>
    </row>
    <row r="321" spans="2:11" x14ac:dyDescent="0.25">
      <c r="B321" s="7">
        <v>0.20620136112552262</v>
      </c>
      <c r="C321" s="7">
        <v>0.2390606402783288</v>
      </c>
      <c r="D321" s="7">
        <v>0.11487472151860102</v>
      </c>
      <c r="E321" s="7">
        <v>8.4221930600909448E-2</v>
      </c>
      <c r="H321" s="7">
        <f t="shared" si="16"/>
        <v>1.2062013611255227</v>
      </c>
      <c r="I321" s="7">
        <f t="shared" si="17"/>
        <v>2.2390606402783289</v>
      </c>
      <c r="J321" s="7">
        <f t="shared" si="18"/>
        <v>3.1148747215186012</v>
      </c>
      <c r="K321" s="7">
        <f t="shared" si="19"/>
        <v>4.0842219306009095</v>
      </c>
    </row>
    <row r="322" spans="2:11" x14ac:dyDescent="0.25">
      <c r="B322" s="7">
        <v>0.27588427381206698</v>
      </c>
      <c r="C322" s="7">
        <v>0.1815088351084933</v>
      </c>
      <c r="D322" s="7">
        <v>0.1336436048463393</v>
      </c>
      <c r="E322" s="7">
        <v>0.18783532212286749</v>
      </c>
      <c r="H322" s="7">
        <f t="shared" si="16"/>
        <v>1.275884273812067</v>
      </c>
      <c r="I322" s="7">
        <f t="shared" si="17"/>
        <v>2.1815088351084935</v>
      </c>
      <c r="J322" s="7">
        <f t="shared" si="18"/>
        <v>3.1336436048463394</v>
      </c>
      <c r="K322" s="7">
        <f t="shared" si="19"/>
        <v>4.1878353221228677</v>
      </c>
    </row>
    <row r="323" spans="2:11" x14ac:dyDescent="0.25">
      <c r="B323" s="7">
        <v>9.056672872096927E-2</v>
      </c>
      <c r="C323" s="7">
        <v>4.5091097750785854E-2</v>
      </c>
      <c r="D323" s="7">
        <v>0.26741538743247778</v>
      </c>
      <c r="E323" s="7">
        <v>0.17053132724997713</v>
      </c>
      <c r="H323" s="7">
        <f t="shared" si="16"/>
        <v>1.0905667287209693</v>
      </c>
      <c r="I323" s="7">
        <f t="shared" si="17"/>
        <v>2.0450910977507859</v>
      </c>
      <c r="J323" s="7">
        <f t="shared" si="18"/>
        <v>3.2674153874324778</v>
      </c>
      <c r="K323" s="7">
        <f t="shared" si="19"/>
        <v>4.1705313272499769</v>
      </c>
    </row>
    <row r="324" spans="2:11" x14ac:dyDescent="0.25">
      <c r="B324" s="7">
        <v>1.7578661458174383E-2</v>
      </c>
      <c r="C324" s="7">
        <v>0.25728934598834191</v>
      </c>
      <c r="D324" s="7">
        <v>0.19547105319376201</v>
      </c>
      <c r="E324" s="7">
        <v>5.9456160161137729E-2</v>
      </c>
      <c r="H324" s="7">
        <f t="shared" si="16"/>
        <v>1.0175786614581743</v>
      </c>
      <c r="I324" s="7">
        <f t="shared" si="17"/>
        <v>2.2572893459883421</v>
      </c>
      <c r="J324" s="7">
        <f t="shared" si="18"/>
        <v>3.1954710531937618</v>
      </c>
      <c r="K324" s="7">
        <f t="shared" si="19"/>
        <v>4.0594561601611376</v>
      </c>
    </row>
    <row r="325" spans="2:11" x14ac:dyDescent="0.25">
      <c r="B325" s="7">
        <v>0.2305185094759972</v>
      </c>
      <c r="C325" s="7">
        <v>0.28221076082644125</v>
      </c>
      <c r="D325" s="7">
        <v>0.22068544572283089</v>
      </c>
      <c r="E325" s="7">
        <v>1.0199285866878261E-2</v>
      </c>
      <c r="H325" s="7">
        <f t="shared" si="16"/>
        <v>1.2305185094759972</v>
      </c>
      <c r="I325" s="7">
        <f t="shared" si="17"/>
        <v>2.282210760826441</v>
      </c>
      <c r="J325" s="7">
        <f t="shared" si="18"/>
        <v>3.2206854457228307</v>
      </c>
      <c r="K325" s="7">
        <f t="shared" si="19"/>
        <v>4.0101992858668787</v>
      </c>
    </row>
    <row r="326" spans="2:11" x14ac:dyDescent="0.25">
      <c r="B326" s="7">
        <v>0.22002624591814937</v>
      </c>
      <c r="C326" s="7">
        <v>0.12582476271858883</v>
      </c>
      <c r="D326" s="7">
        <v>0.24155095065157017</v>
      </c>
      <c r="E326" s="7">
        <v>0.12823267311624501</v>
      </c>
      <c r="H326" s="7">
        <f t="shared" si="16"/>
        <v>1.2200262459181495</v>
      </c>
      <c r="I326" s="7">
        <f t="shared" si="17"/>
        <v>2.1258247627185889</v>
      </c>
      <c r="J326" s="7">
        <f t="shared" si="18"/>
        <v>3.2415509506515701</v>
      </c>
      <c r="K326" s="7">
        <f t="shared" si="19"/>
        <v>4.1282326731162451</v>
      </c>
    </row>
    <row r="327" spans="2:11" x14ac:dyDescent="0.25">
      <c r="B327" s="7">
        <v>0.11686147648548843</v>
      </c>
      <c r="C327" s="7">
        <v>4.1657765434736172E-3</v>
      </c>
      <c r="D327" s="7">
        <v>3.4882656331064792E-2</v>
      </c>
      <c r="E327" s="7">
        <v>0.25819574571977905</v>
      </c>
      <c r="H327" s="7">
        <f t="shared" si="16"/>
        <v>1.1168614764854885</v>
      </c>
      <c r="I327" s="7">
        <f t="shared" si="17"/>
        <v>2.0041657765434735</v>
      </c>
      <c r="J327" s="7">
        <f t="shared" si="18"/>
        <v>3.0348826563310647</v>
      </c>
      <c r="K327" s="7">
        <f t="shared" si="19"/>
        <v>4.258195745719779</v>
      </c>
    </row>
    <row r="328" spans="2:11" x14ac:dyDescent="0.25">
      <c r="B328" s="7">
        <v>1.1691640980254525E-2</v>
      </c>
      <c r="C328" s="7">
        <v>2.1570482497634814E-2</v>
      </c>
      <c r="D328" s="7">
        <v>0.108767967772454</v>
      </c>
      <c r="E328" s="7">
        <v>0.16275826288644063</v>
      </c>
      <c r="H328" s="7">
        <f t="shared" si="16"/>
        <v>1.0116916409802545</v>
      </c>
      <c r="I328" s="7">
        <f t="shared" si="17"/>
        <v>2.0215704824976348</v>
      </c>
      <c r="J328" s="7">
        <f t="shared" si="18"/>
        <v>3.108767967772454</v>
      </c>
      <c r="K328" s="7">
        <f t="shared" si="19"/>
        <v>4.1627582628864408</v>
      </c>
    </row>
    <row r="329" spans="2:11" x14ac:dyDescent="0.25">
      <c r="B329" s="7">
        <v>0.20590838343455306</v>
      </c>
      <c r="C329" s="7">
        <v>5.5693227942747274E-2</v>
      </c>
      <c r="D329" s="7">
        <v>0.134842982268746</v>
      </c>
      <c r="E329" s="7">
        <v>6.3054292428357792E-2</v>
      </c>
      <c r="H329" s="7">
        <f t="shared" ref="H329:H392" si="20">+$H$7+B329</f>
        <v>1.205908383434553</v>
      </c>
      <c r="I329" s="7">
        <f t="shared" ref="I329:I392" si="21">+$I$7+C329</f>
        <v>2.0556932279427471</v>
      </c>
      <c r="J329" s="7">
        <f t="shared" ref="J329:J392" si="22">+$J$7+D329</f>
        <v>3.1348429822687458</v>
      </c>
      <c r="K329" s="7">
        <f t="shared" ref="K329:K392" si="23">+$K$7+E329</f>
        <v>4.0630542924283581</v>
      </c>
    </row>
    <row r="330" spans="2:11" x14ac:dyDescent="0.25">
      <c r="B330" s="7">
        <v>7.7822199163792835E-2</v>
      </c>
      <c r="C330" s="7">
        <v>0.19630420850245675</v>
      </c>
      <c r="D330" s="7">
        <v>0.21957762382885218</v>
      </c>
      <c r="E330" s="7">
        <v>0.16251106295968507</v>
      </c>
      <c r="H330" s="7">
        <f t="shared" si="20"/>
        <v>1.0778221991637928</v>
      </c>
      <c r="I330" s="7">
        <f t="shared" si="21"/>
        <v>2.1963042085024567</v>
      </c>
      <c r="J330" s="7">
        <f t="shared" si="22"/>
        <v>3.2195776238288523</v>
      </c>
      <c r="K330" s="7">
        <f t="shared" si="23"/>
        <v>4.1625110629596849</v>
      </c>
    </row>
    <row r="331" spans="2:11" x14ac:dyDescent="0.25">
      <c r="B331" s="7">
        <v>0.29879146702475051</v>
      </c>
      <c r="C331" s="7">
        <v>0.13456831568346203</v>
      </c>
      <c r="D331" s="7">
        <v>0.22370677816095461</v>
      </c>
      <c r="E331" s="7">
        <v>2.5901058992278816E-2</v>
      </c>
      <c r="H331" s="7">
        <f t="shared" si="20"/>
        <v>1.2987914670247505</v>
      </c>
      <c r="I331" s="7">
        <f t="shared" si="21"/>
        <v>2.1345683156834618</v>
      </c>
      <c r="J331" s="7">
        <f t="shared" si="22"/>
        <v>3.2237067781609547</v>
      </c>
      <c r="K331" s="7">
        <f t="shared" si="23"/>
        <v>4.0259010589922788</v>
      </c>
    </row>
    <row r="332" spans="2:11" x14ac:dyDescent="0.25">
      <c r="B332" s="7">
        <v>8.3388775292214723E-2</v>
      </c>
      <c r="C332" s="7">
        <v>0.24994659260841698</v>
      </c>
      <c r="D332" s="7">
        <v>0.28936124759666737</v>
      </c>
      <c r="E332" s="7">
        <v>3.562425611133152E-2</v>
      </c>
      <c r="H332" s="7">
        <f t="shared" si="20"/>
        <v>1.0833887752922147</v>
      </c>
      <c r="I332" s="7">
        <f t="shared" si="21"/>
        <v>2.249946592608417</v>
      </c>
      <c r="J332" s="7">
        <f t="shared" si="22"/>
        <v>3.2893612475966671</v>
      </c>
      <c r="K332" s="7">
        <f t="shared" si="23"/>
        <v>4.0356242561113316</v>
      </c>
    </row>
    <row r="333" spans="2:11" x14ac:dyDescent="0.25">
      <c r="B333" s="7">
        <v>0.20825220496230964</v>
      </c>
      <c r="C333" s="7">
        <v>9.1244239631336405E-2</v>
      </c>
      <c r="D333" s="7">
        <v>0.18409070101016264</v>
      </c>
      <c r="E333" s="7">
        <v>9.692983794671467E-2</v>
      </c>
      <c r="H333" s="7">
        <f t="shared" si="20"/>
        <v>1.2082522049623097</v>
      </c>
      <c r="I333" s="7">
        <f t="shared" si="21"/>
        <v>2.0912442396313362</v>
      </c>
      <c r="J333" s="7">
        <f t="shared" si="22"/>
        <v>3.1840907010101627</v>
      </c>
      <c r="K333" s="7">
        <f t="shared" si="23"/>
        <v>4.0969298379467149</v>
      </c>
    </row>
    <row r="334" spans="2:11" x14ac:dyDescent="0.25">
      <c r="B334" s="7">
        <v>0.18372447889645069</v>
      </c>
      <c r="C334" s="7">
        <v>0.29901120029297767</v>
      </c>
      <c r="D334" s="7">
        <v>2.1369060335093233E-2</v>
      </c>
      <c r="E334" s="7">
        <v>0.21409344767601551</v>
      </c>
      <c r="H334" s="7">
        <f t="shared" si="20"/>
        <v>1.1837244788964507</v>
      </c>
      <c r="I334" s="7">
        <f t="shared" si="21"/>
        <v>2.2990112002929779</v>
      </c>
      <c r="J334" s="7">
        <f t="shared" si="22"/>
        <v>3.0213690603350933</v>
      </c>
      <c r="K334" s="7">
        <f t="shared" si="23"/>
        <v>4.2140934476760155</v>
      </c>
    </row>
    <row r="335" spans="2:11" x14ac:dyDescent="0.25">
      <c r="B335" s="7">
        <v>1.2927640614032411E-2</v>
      </c>
      <c r="C335" s="7">
        <v>6.5947447126682324E-2</v>
      </c>
      <c r="D335" s="7">
        <v>0.26677449873348186</v>
      </c>
      <c r="E335" s="7">
        <v>0.20936002685628835</v>
      </c>
      <c r="H335" s="7">
        <f t="shared" si="20"/>
        <v>1.0129276406140324</v>
      </c>
      <c r="I335" s="7">
        <f t="shared" si="21"/>
        <v>2.0659474471266823</v>
      </c>
      <c r="J335" s="7">
        <f t="shared" si="22"/>
        <v>3.2667744987334819</v>
      </c>
      <c r="K335" s="7">
        <f t="shared" si="23"/>
        <v>4.2093600268562881</v>
      </c>
    </row>
    <row r="336" spans="2:11" x14ac:dyDescent="0.25">
      <c r="B336" s="7">
        <v>2.2476882229071928E-2</v>
      </c>
      <c r="C336" s="7">
        <v>8.2354197820978428E-2</v>
      </c>
      <c r="D336" s="7">
        <v>0.28921475875118258</v>
      </c>
      <c r="E336" s="7">
        <v>0.20650349436933499</v>
      </c>
      <c r="H336" s="7">
        <f t="shared" si="20"/>
        <v>1.022476882229072</v>
      </c>
      <c r="I336" s="7">
        <f t="shared" si="21"/>
        <v>2.0823541978209783</v>
      </c>
      <c r="J336" s="7">
        <f t="shared" si="22"/>
        <v>3.2892147587511826</v>
      </c>
      <c r="K336" s="7">
        <f t="shared" si="23"/>
        <v>4.2065034943693353</v>
      </c>
    </row>
    <row r="337" spans="2:11" x14ac:dyDescent="0.25">
      <c r="B337" s="7">
        <v>0.19917905209509568</v>
      </c>
      <c r="C337" s="7">
        <v>6.3319803460798976E-2</v>
      </c>
      <c r="D337" s="7">
        <v>0.26684774315622423</v>
      </c>
      <c r="E337" s="7">
        <v>5.0932340464491715E-2</v>
      </c>
      <c r="H337" s="7">
        <f t="shared" si="20"/>
        <v>1.1991790520950958</v>
      </c>
      <c r="I337" s="7">
        <f t="shared" si="21"/>
        <v>2.0633198034607991</v>
      </c>
      <c r="J337" s="7">
        <f t="shared" si="22"/>
        <v>3.2668477431562244</v>
      </c>
      <c r="K337" s="7">
        <f t="shared" si="23"/>
        <v>4.0509323404644917</v>
      </c>
    </row>
    <row r="338" spans="2:11" x14ac:dyDescent="0.25">
      <c r="B338" s="7">
        <v>1.7258217108676411E-2</v>
      </c>
      <c r="C338" s="7">
        <v>0.20466322824793237</v>
      </c>
      <c r="D338" s="7">
        <v>6.6469313638721885E-3</v>
      </c>
      <c r="E338" s="7">
        <v>0.18825647755363628</v>
      </c>
      <c r="H338" s="7">
        <f t="shared" si="20"/>
        <v>1.0172582171086764</v>
      </c>
      <c r="I338" s="7">
        <f t="shared" si="21"/>
        <v>2.2046632282479326</v>
      </c>
      <c r="J338" s="7">
        <f t="shared" si="22"/>
        <v>3.0066469313638722</v>
      </c>
      <c r="K338" s="7">
        <f t="shared" si="23"/>
        <v>4.1882564775536366</v>
      </c>
    </row>
    <row r="339" spans="2:11" x14ac:dyDescent="0.25">
      <c r="B339" s="7">
        <v>0.19034394360179446</v>
      </c>
      <c r="C339" s="7">
        <v>0.16448866237372964</v>
      </c>
      <c r="D339" s="7">
        <v>8.7398907437360757E-2</v>
      </c>
      <c r="E339" s="7">
        <v>7.2942289498580892E-2</v>
      </c>
      <c r="H339" s="7">
        <f t="shared" si="20"/>
        <v>1.1903439436017944</v>
      </c>
      <c r="I339" s="7">
        <f t="shared" si="21"/>
        <v>2.1644886623737296</v>
      </c>
      <c r="J339" s="7">
        <f t="shared" si="22"/>
        <v>3.0873989074373607</v>
      </c>
      <c r="K339" s="7">
        <f t="shared" si="23"/>
        <v>4.0729422894985809</v>
      </c>
    </row>
    <row r="340" spans="2:11" x14ac:dyDescent="0.25">
      <c r="B340" s="7">
        <v>0.13261818292794578</v>
      </c>
      <c r="C340" s="7">
        <v>0.11717276528214361</v>
      </c>
      <c r="D340" s="7">
        <v>8.5128330332346555E-2</v>
      </c>
      <c r="E340" s="7">
        <v>0.2293649098178045</v>
      </c>
      <c r="H340" s="7">
        <f t="shared" si="20"/>
        <v>1.1326181829279458</v>
      </c>
      <c r="I340" s="7">
        <f t="shared" si="21"/>
        <v>2.1171727652821435</v>
      </c>
      <c r="J340" s="7">
        <f t="shared" si="22"/>
        <v>3.0851283303323465</v>
      </c>
      <c r="K340" s="7">
        <f t="shared" si="23"/>
        <v>4.2293649098178046</v>
      </c>
    </row>
    <row r="341" spans="2:11" x14ac:dyDescent="0.25">
      <c r="B341" s="7">
        <v>6.3567003387554555E-2</v>
      </c>
      <c r="C341" s="7">
        <v>0.17669301431318093</v>
      </c>
      <c r="D341" s="7">
        <v>0.19070101016266366</v>
      </c>
      <c r="E341" s="7">
        <v>0.13664662617877743</v>
      </c>
      <c r="H341" s="7">
        <f t="shared" si="20"/>
        <v>1.0635670033875546</v>
      </c>
      <c r="I341" s="7">
        <f t="shared" si="21"/>
        <v>2.1766930143131811</v>
      </c>
      <c r="J341" s="7">
        <f t="shared" si="22"/>
        <v>3.1907010101626638</v>
      </c>
      <c r="K341" s="7">
        <f t="shared" si="23"/>
        <v>4.1366466261787771</v>
      </c>
    </row>
    <row r="342" spans="2:11" x14ac:dyDescent="0.25">
      <c r="B342" s="7">
        <v>4.0614032410657065E-2</v>
      </c>
      <c r="C342" s="7">
        <v>3.6146122623371073E-2</v>
      </c>
      <c r="D342" s="7">
        <v>7.865535447248756E-2</v>
      </c>
      <c r="E342" s="7">
        <v>0.1595995971556749</v>
      </c>
      <c r="H342" s="7">
        <f t="shared" si="20"/>
        <v>1.040614032410657</v>
      </c>
      <c r="I342" s="7">
        <f t="shared" si="21"/>
        <v>2.036146122623371</v>
      </c>
      <c r="J342" s="7">
        <f t="shared" si="22"/>
        <v>3.0786553544724877</v>
      </c>
      <c r="K342" s="7">
        <f t="shared" si="23"/>
        <v>4.1595995971556752</v>
      </c>
    </row>
    <row r="343" spans="2:11" x14ac:dyDescent="0.25">
      <c r="B343" s="7">
        <v>5.4091006195257425E-2</v>
      </c>
      <c r="C343" s="7">
        <v>0.22040162358470411</v>
      </c>
      <c r="D343" s="7">
        <v>0.136848048341319</v>
      </c>
      <c r="E343" s="7">
        <v>0.29728995635853145</v>
      </c>
      <c r="H343" s="7">
        <f t="shared" si="20"/>
        <v>1.0540910061952575</v>
      </c>
      <c r="I343" s="7">
        <f t="shared" si="21"/>
        <v>2.2204016235847042</v>
      </c>
      <c r="J343" s="7">
        <f t="shared" si="22"/>
        <v>3.136848048341319</v>
      </c>
      <c r="K343" s="7">
        <f t="shared" si="23"/>
        <v>4.2972899563585312</v>
      </c>
    </row>
    <row r="344" spans="2:11" x14ac:dyDescent="0.25">
      <c r="B344" s="7">
        <v>6.8858912930692462E-2</v>
      </c>
      <c r="C344" s="7">
        <v>0.19865718558305615</v>
      </c>
      <c r="D344" s="7">
        <v>0.1162114322336497</v>
      </c>
      <c r="E344" s="7">
        <v>7.1303445539719831E-2</v>
      </c>
      <c r="H344" s="7">
        <f t="shared" si="20"/>
        <v>1.0688589129306925</v>
      </c>
      <c r="I344" s="7">
        <f t="shared" si="21"/>
        <v>2.1986571855830563</v>
      </c>
      <c r="J344" s="7">
        <f t="shared" si="22"/>
        <v>3.1162114322336496</v>
      </c>
      <c r="K344" s="7">
        <f t="shared" si="23"/>
        <v>4.0713034455397201</v>
      </c>
    </row>
    <row r="345" spans="2:11" x14ac:dyDescent="0.25">
      <c r="B345" s="7">
        <v>0.24703512680440687</v>
      </c>
      <c r="C345" s="7">
        <v>0.15388653218176823</v>
      </c>
      <c r="D345" s="7">
        <v>9.952085940122684E-3</v>
      </c>
      <c r="E345" s="7">
        <v>0.12557756279183324</v>
      </c>
      <c r="H345" s="7">
        <f t="shared" si="20"/>
        <v>1.2470351268044069</v>
      </c>
      <c r="I345" s="7">
        <f t="shared" si="21"/>
        <v>2.1538865321817684</v>
      </c>
      <c r="J345" s="7">
        <f t="shared" si="22"/>
        <v>3.0099520859401228</v>
      </c>
      <c r="K345" s="7">
        <f t="shared" si="23"/>
        <v>4.1255775627918334</v>
      </c>
    </row>
    <row r="346" spans="2:11" x14ac:dyDescent="0.25">
      <c r="B346" s="7">
        <v>0.23606677449873345</v>
      </c>
      <c r="C346" s="7">
        <v>0.15597399822992644</v>
      </c>
      <c r="D346" s="7">
        <v>2.1698660237434001E-2</v>
      </c>
      <c r="E346" s="7">
        <v>0.25957823419904175</v>
      </c>
      <c r="H346" s="7">
        <f t="shared" si="20"/>
        <v>1.2360667744987335</v>
      </c>
      <c r="I346" s="7">
        <f t="shared" si="21"/>
        <v>2.1559739982299266</v>
      </c>
      <c r="J346" s="7">
        <f t="shared" si="22"/>
        <v>3.0216986602374338</v>
      </c>
      <c r="K346" s="7">
        <f t="shared" si="23"/>
        <v>4.2595782341990418</v>
      </c>
    </row>
    <row r="347" spans="2:11" x14ac:dyDescent="0.25">
      <c r="B347" s="7">
        <v>0.15671559801019319</v>
      </c>
      <c r="C347" s="7">
        <v>0.23540757469405194</v>
      </c>
      <c r="D347" s="7">
        <v>0.23180944242683188</v>
      </c>
      <c r="E347" s="7">
        <v>0.16670430616168705</v>
      </c>
      <c r="H347" s="7">
        <f t="shared" si="20"/>
        <v>1.1567155980101931</v>
      </c>
      <c r="I347" s="7">
        <f t="shared" si="21"/>
        <v>2.2354075746940518</v>
      </c>
      <c r="J347" s="7">
        <f t="shared" si="22"/>
        <v>3.2318094424268318</v>
      </c>
      <c r="K347" s="7">
        <f t="shared" si="23"/>
        <v>4.1667043061616873</v>
      </c>
    </row>
    <row r="348" spans="2:11" x14ac:dyDescent="0.25">
      <c r="B348" s="7">
        <v>7.5102999969481485E-2</v>
      </c>
      <c r="C348" s="7">
        <v>0.20445265053254796</v>
      </c>
      <c r="D348" s="7">
        <v>0.12134769737846003</v>
      </c>
      <c r="E348" s="7">
        <v>0</v>
      </c>
      <c r="H348" s="7">
        <f t="shared" si="20"/>
        <v>1.0751029999694814</v>
      </c>
      <c r="I348" s="7">
        <f t="shared" si="21"/>
        <v>2.2044526505325481</v>
      </c>
      <c r="J348" s="7">
        <f t="shared" si="22"/>
        <v>3.12134769737846</v>
      </c>
      <c r="K348" s="7">
        <f t="shared" si="23"/>
        <v>4</v>
      </c>
    </row>
    <row r="349" spans="2:11" x14ac:dyDescent="0.25">
      <c r="B349" s="7">
        <v>0.29342631305887018</v>
      </c>
      <c r="C349" s="7">
        <v>2.2714926602984711E-2</v>
      </c>
      <c r="D349" s="7">
        <v>6.3054292428357792E-2</v>
      </c>
      <c r="E349" s="7">
        <v>0.13673818170720542</v>
      </c>
      <c r="H349" s="7">
        <f t="shared" si="20"/>
        <v>1.2934263130588701</v>
      </c>
      <c r="I349" s="7">
        <f t="shared" si="21"/>
        <v>2.0227149266029847</v>
      </c>
      <c r="J349" s="7">
        <f t="shared" si="22"/>
        <v>3.0630542924283577</v>
      </c>
      <c r="K349" s="7">
        <f t="shared" si="23"/>
        <v>4.1367381817072051</v>
      </c>
    </row>
    <row r="350" spans="2:11" x14ac:dyDescent="0.25">
      <c r="B350" s="7">
        <v>0.14352244636371958</v>
      </c>
      <c r="C350" s="7">
        <v>0.15382244331186865</v>
      </c>
      <c r="D350" s="7">
        <v>0.13865169225135043</v>
      </c>
      <c r="E350" s="7">
        <v>0.2639454329050569</v>
      </c>
      <c r="H350" s="7">
        <f t="shared" si="20"/>
        <v>1.1435224463637197</v>
      </c>
      <c r="I350" s="7">
        <f t="shared" si="21"/>
        <v>2.1538224433118685</v>
      </c>
      <c r="J350" s="7">
        <f t="shared" si="22"/>
        <v>3.1386516922513503</v>
      </c>
      <c r="K350" s="7">
        <f t="shared" si="23"/>
        <v>4.2639454329050572</v>
      </c>
    </row>
    <row r="351" spans="2:11" x14ac:dyDescent="0.25">
      <c r="B351" s="7">
        <v>1.7752616962187565E-2</v>
      </c>
      <c r="C351" s="7">
        <v>1.0254219183935057E-2</v>
      </c>
      <c r="D351" s="7">
        <v>0.19188207647938474</v>
      </c>
      <c r="E351" s="7">
        <v>0.15672475356303597</v>
      </c>
      <c r="H351" s="7">
        <f t="shared" si="20"/>
        <v>1.0177526169621876</v>
      </c>
      <c r="I351" s="7">
        <f t="shared" si="21"/>
        <v>2.0102542191839352</v>
      </c>
      <c r="J351" s="7">
        <f t="shared" si="22"/>
        <v>3.1918820764793847</v>
      </c>
      <c r="K351" s="7">
        <f t="shared" si="23"/>
        <v>4.1567247535630356</v>
      </c>
    </row>
    <row r="352" spans="2:11" x14ac:dyDescent="0.25">
      <c r="B352" s="7">
        <v>0.12161320841090122</v>
      </c>
      <c r="C352" s="7">
        <v>0.23312784203619494</v>
      </c>
      <c r="D352" s="7">
        <v>7.6750999481185342E-2</v>
      </c>
      <c r="E352" s="7">
        <v>0.17121799371318705</v>
      </c>
      <c r="H352" s="7">
        <f t="shared" si="20"/>
        <v>1.1216132084109012</v>
      </c>
      <c r="I352" s="7">
        <f t="shared" si="21"/>
        <v>2.2331278420361951</v>
      </c>
      <c r="J352" s="7">
        <f t="shared" si="22"/>
        <v>3.0767509994811855</v>
      </c>
      <c r="K352" s="7">
        <f t="shared" si="23"/>
        <v>4.1712179937131868</v>
      </c>
    </row>
    <row r="353" spans="2:11" x14ac:dyDescent="0.25">
      <c r="B353" s="7">
        <v>8.2345042268135632E-2</v>
      </c>
      <c r="C353" s="7">
        <v>3.7446211127048555E-3</v>
      </c>
      <c r="D353" s="7">
        <v>0.11015961180455947</v>
      </c>
      <c r="E353" s="7">
        <v>0.22407300027466656</v>
      </c>
      <c r="H353" s="7">
        <f t="shared" si="20"/>
        <v>1.0823450422681355</v>
      </c>
      <c r="I353" s="7">
        <f t="shared" si="21"/>
        <v>2.003744621112705</v>
      </c>
      <c r="J353" s="7">
        <f t="shared" si="22"/>
        <v>3.1101596118045594</v>
      </c>
      <c r="K353" s="7">
        <f t="shared" si="23"/>
        <v>4.2240730002746663</v>
      </c>
    </row>
    <row r="354" spans="2:11" x14ac:dyDescent="0.25">
      <c r="B354" s="7">
        <v>9.7982726523636585E-2</v>
      </c>
      <c r="C354" s="7">
        <v>0.23401593066194648</v>
      </c>
      <c r="D354" s="7">
        <v>8.8424329355754269E-2</v>
      </c>
      <c r="E354" s="7">
        <v>8.0330820642719805E-2</v>
      </c>
      <c r="H354" s="7">
        <f t="shared" si="20"/>
        <v>1.0979827265236366</v>
      </c>
      <c r="I354" s="7">
        <f t="shared" si="21"/>
        <v>2.2340159306619465</v>
      </c>
      <c r="J354" s="7">
        <f t="shared" si="22"/>
        <v>3.0884243293557541</v>
      </c>
      <c r="K354" s="7">
        <f t="shared" si="23"/>
        <v>4.08033082064272</v>
      </c>
    </row>
    <row r="355" spans="2:11" x14ac:dyDescent="0.25">
      <c r="B355" s="7">
        <v>0.26124454481643117</v>
      </c>
      <c r="C355" s="7">
        <v>0.23225806451612901</v>
      </c>
      <c r="D355" s="7">
        <v>0.17712332529679251</v>
      </c>
      <c r="E355" s="7">
        <v>2.1597949156163209E-2</v>
      </c>
      <c r="H355" s="7">
        <f t="shared" si="20"/>
        <v>1.2612445448164311</v>
      </c>
      <c r="I355" s="7">
        <f t="shared" si="21"/>
        <v>2.2322580645161292</v>
      </c>
      <c r="J355" s="7">
        <f t="shared" si="22"/>
        <v>3.1771233252967925</v>
      </c>
      <c r="K355" s="7">
        <f t="shared" si="23"/>
        <v>4.0215979491561633</v>
      </c>
    </row>
    <row r="356" spans="2:11" x14ac:dyDescent="0.25">
      <c r="B356" s="7">
        <v>0.24254890591143527</v>
      </c>
      <c r="C356" s="7">
        <v>0.19163487655262917</v>
      </c>
      <c r="D356" s="7">
        <v>0.23343913083285012</v>
      </c>
      <c r="E356" s="7">
        <v>0.21628162480544452</v>
      </c>
      <c r="H356" s="7">
        <f t="shared" si="20"/>
        <v>1.2425489059114352</v>
      </c>
      <c r="I356" s="7">
        <f t="shared" si="21"/>
        <v>2.1916348765526292</v>
      </c>
      <c r="J356" s="7">
        <f t="shared" si="22"/>
        <v>3.2334391308328501</v>
      </c>
      <c r="K356" s="7">
        <f t="shared" si="23"/>
        <v>4.2162816248054442</v>
      </c>
    </row>
    <row r="357" spans="2:11" x14ac:dyDescent="0.25">
      <c r="B357" s="7">
        <v>0.16664021729178746</v>
      </c>
      <c r="C357" s="7">
        <v>9.7836237678151791E-2</v>
      </c>
      <c r="D357" s="7">
        <v>0.27057405316324351</v>
      </c>
      <c r="E357" s="7">
        <v>0.26399121066927089</v>
      </c>
      <c r="H357" s="7">
        <f t="shared" si="20"/>
        <v>1.1666402172917874</v>
      </c>
      <c r="I357" s="7">
        <f t="shared" si="21"/>
        <v>2.0978362376781519</v>
      </c>
      <c r="J357" s="7">
        <f t="shared" si="22"/>
        <v>3.2705740531632435</v>
      </c>
      <c r="K357" s="7">
        <f t="shared" si="23"/>
        <v>4.2639912106692712</v>
      </c>
    </row>
    <row r="358" spans="2:11" x14ac:dyDescent="0.25">
      <c r="B358" s="7">
        <v>6.7101046784875024E-2</v>
      </c>
      <c r="C358" s="7">
        <v>0.20299691763054292</v>
      </c>
      <c r="D358" s="7">
        <v>0.12350840784936064</v>
      </c>
      <c r="E358" s="7">
        <v>0.23570055238502149</v>
      </c>
      <c r="H358" s="7">
        <f t="shared" si="20"/>
        <v>1.0671010467848749</v>
      </c>
      <c r="I358" s="7">
        <f t="shared" si="21"/>
        <v>2.2029969176305428</v>
      </c>
      <c r="J358" s="7">
        <f t="shared" si="22"/>
        <v>3.1235084078493607</v>
      </c>
      <c r="K358" s="7">
        <f t="shared" si="23"/>
        <v>4.2357005523850217</v>
      </c>
    </row>
    <row r="359" spans="2:11" x14ac:dyDescent="0.25">
      <c r="B359" s="7">
        <v>0.25321512497329629</v>
      </c>
      <c r="C359" s="7">
        <v>0.26267281105990781</v>
      </c>
      <c r="D359" s="7">
        <v>0.12549516281624803</v>
      </c>
      <c r="E359" s="7">
        <v>0.18178350169377727</v>
      </c>
      <c r="H359" s="7">
        <f t="shared" si="20"/>
        <v>1.2532151249732963</v>
      </c>
      <c r="I359" s="7">
        <f t="shared" si="21"/>
        <v>2.2626728110599079</v>
      </c>
      <c r="J359" s="7">
        <f t="shared" si="22"/>
        <v>3.125495162816248</v>
      </c>
      <c r="K359" s="7">
        <f t="shared" si="23"/>
        <v>4.1817835016937774</v>
      </c>
    </row>
    <row r="360" spans="2:11" x14ac:dyDescent="0.25">
      <c r="B360" s="7">
        <v>0.27340311899166841</v>
      </c>
      <c r="C360" s="7">
        <v>0.28282418286690875</v>
      </c>
      <c r="D360" s="7">
        <v>0.25471663563951535</v>
      </c>
      <c r="E360" s="7">
        <v>2.9636524552140872E-2</v>
      </c>
      <c r="H360" s="7">
        <f t="shared" si="20"/>
        <v>1.2734031189916684</v>
      </c>
      <c r="I360" s="7">
        <f t="shared" si="21"/>
        <v>2.2828241828669089</v>
      </c>
      <c r="J360" s="7">
        <f t="shared" si="22"/>
        <v>3.2547166356395154</v>
      </c>
      <c r="K360" s="7">
        <f t="shared" si="23"/>
        <v>4.0296365245521413</v>
      </c>
    </row>
    <row r="361" spans="2:11" x14ac:dyDescent="0.25">
      <c r="B361" s="7">
        <v>9.8788415173802907E-3</v>
      </c>
      <c r="C361" s="7">
        <v>0.27361369670705282</v>
      </c>
      <c r="D361" s="7">
        <v>0.16029541917172765</v>
      </c>
      <c r="E361" s="7">
        <v>0.14286324655903807</v>
      </c>
      <c r="H361" s="7">
        <f t="shared" si="20"/>
        <v>1.0098788415173803</v>
      </c>
      <c r="I361" s="7">
        <f t="shared" si="21"/>
        <v>2.273613696707053</v>
      </c>
      <c r="J361" s="7">
        <f t="shared" si="22"/>
        <v>3.1602954191717276</v>
      </c>
      <c r="K361" s="7">
        <f t="shared" si="23"/>
        <v>4.1428632465590383</v>
      </c>
    </row>
    <row r="362" spans="2:11" x14ac:dyDescent="0.25">
      <c r="B362" s="7">
        <v>0.28863795892208621</v>
      </c>
      <c r="C362" s="7">
        <v>0.25690481276894434</v>
      </c>
      <c r="D362" s="7">
        <v>0.22741477706228827</v>
      </c>
      <c r="E362" s="7">
        <v>0.26381725516525772</v>
      </c>
      <c r="H362" s="7">
        <f t="shared" si="20"/>
        <v>1.2886379589220862</v>
      </c>
      <c r="I362" s="7">
        <f t="shared" si="21"/>
        <v>2.2569048127689442</v>
      </c>
      <c r="J362" s="7">
        <f t="shared" si="22"/>
        <v>3.2274147770622883</v>
      </c>
      <c r="K362" s="7">
        <f t="shared" si="23"/>
        <v>4.2638172551652573</v>
      </c>
    </row>
    <row r="363" spans="2:11" x14ac:dyDescent="0.25">
      <c r="B363" s="7">
        <v>0.23917050691244238</v>
      </c>
      <c r="C363" s="7">
        <v>0.12434156315805535</v>
      </c>
      <c r="D363" s="7">
        <v>9.041108432264168E-2</v>
      </c>
      <c r="E363" s="7">
        <v>0.11144138920255134</v>
      </c>
      <c r="H363" s="7">
        <f t="shared" si="20"/>
        <v>1.2391705069124423</v>
      </c>
      <c r="I363" s="7">
        <f t="shared" si="21"/>
        <v>2.1243415631580556</v>
      </c>
      <c r="J363" s="7">
        <f t="shared" si="22"/>
        <v>3.0904110843226418</v>
      </c>
      <c r="K363" s="7">
        <f t="shared" si="23"/>
        <v>4.1114413892025512</v>
      </c>
    </row>
    <row r="364" spans="2:11" x14ac:dyDescent="0.25">
      <c r="B364" s="7">
        <v>0.18854945524460584</v>
      </c>
      <c r="C364" s="7">
        <v>0.29295937986388743</v>
      </c>
      <c r="D364" s="7">
        <v>0.15369426557206944</v>
      </c>
      <c r="E364" s="7">
        <v>0.25630970183416241</v>
      </c>
      <c r="H364" s="7">
        <f t="shared" si="20"/>
        <v>1.1885494552446059</v>
      </c>
      <c r="I364" s="7">
        <f t="shared" si="21"/>
        <v>2.2929593798638876</v>
      </c>
      <c r="J364" s="7">
        <f t="shared" si="22"/>
        <v>3.1536942655720694</v>
      </c>
      <c r="K364" s="7">
        <f t="shared" si="23"/>
        <v>4.2563097018341622</v>
      </c>
    </row>
    <row r="365" spans="2:11" x14ac:dyDescent="0.25">
      <c r="B365" s="7">
        <v>0.12391125217444379</v>
      </c>
      <c r="C365" s="7">
        <v>5.4969939268166144E-2</v>
      </c>
      <c r="D365" s="7">
        <v>0.12952360606707969</v>
      </c>
      <c r="E365" s="7">
        <v>0.24454481643116549</v>
      </c>
      <c r="H365" s="7">
        <f t="shared" si="20"/>
        <v>1.1239112521744439</v>
      </c>
      <c r="I365" s="7">
        <f t="shared" si="21"/>
        <v>2.0549699392681662</v>
      </c>
      <c r="J365" s="7">
        <f t="shared" si="22"/>
        <v>3.1295236060670799</v>
      </c>
      <c r="K365" s="7">
        <f t="shared" si="23"/>
        <v>4.2445448164311657</v>
      </c>
    </row>
    <row r="366" spans="2:11" x14ac:dyDescent="0.25">
      <c r="B366" s="7">
        <v>0.10794396801660207</v>
      </c>
      <c r="C366" s="7">
        <v>0.26899014252143927</v>
      </c>
      <c r="D366" s="7">
        <v>0.1522385326700644</v>
      </c>
      <c r="E366" s="7">
        <v>9.2800683614612259E-2</v>
      </c>
      <c r="H366" s="7">
        <f t="shared" si="20"/>
        <v>1.1079439680166021</v>
      </c>
      <c r="I366" s="7">
        <f t="shared" si="21"/>
        <v>2.2689901425214392</v>
      </c>
      <c r="J366" s="7">
        <f t="shared" si="22"/>
        <v>3.1522385326700646</v>
      </c>
      <c r="K366" s="7">
        <f t="shared" si="23"/>
        <v>4.0928006836146125</v>
      </c>
    </row>
    <row r="367" spans="2:11" x14ac:dyDescent="0.25">
      <c r="B367" s="7">
        <v>0.1816278572954497</v>
      </c>
      <c r="C367" s="7">
        <v>8.9120151371806997E-2</v>
      </c>
      <c r="D367" s="7">
        <v>0.27820062868129519</v>
      </c>
      <c r="E367" s="7">
        <v>2.595599230933561E-2</v>
      </c>
      <c r="H367" s="7">
        <f t="shared" si="20"/>
        <v>1.1816278572954497</v>
      </c>
      <c r="I367" s="7">
        <f t="shared" si="21"/>
        <v>2.089120151371807</v>
      </c>
      <c r="J367" s="7">
        <f t="shared" si="22"/>
        <v>3.278200628681295</v>
      </c>
      <c r="K367" s="7">
        <f t="shared" si="23"/>
        <v>4.0259559923093358</v>
      </c>
    </row>
    <row r="368" spans="2:11" x14ac:dyDescent="0.25">
      <c r="B368" s="7">
        <v>0.13873409222693564</v>
      </c>
      <c r="C368" s="7">
        <v>7.9168065431684309E-2</v>
      </c>
      <c r="D368" s="7">
        <v>3.0808435316019164E-2</v>
      </c>
      <c r="E368" s="7">
        <v>7.9369487594225893E-2</v>
      </c>
      <c r="H368" s="7">
        <f t="shared" si="20"/>
        <v>1.1387340922269356</v>
      </c>
      <c r="I368" s="7">
        <f t="shared" si="21"/>
        <v>2.0791680654316842</v>
      </c>
      <c r="J368" s="7">
        <f t="shared" si="22"/>
        <v>3.0308084353160192</v>
      </c>
      <c r="K368" s="7">
        <f t="shared" si="23"/>
        <v>4.0793694875942261</v>
      </c>
    </row>
    <row r="369" spans="2:11" x14ac:dyDescent="0.25">
      <c r="B369" s="7">
        <v>6.2807092501602222E-3</v>
      </c>
      <c r="C369" s="7">
        <v>0.20858180486465042</v>
      </c>
      <c r="D369" s="7">
        <v>0.1000976592303232</v>
      </c>
      <c r="E369" s="7">
        <v>0.1378002258369701</v>
      </c>
      <c r="H369" s="7">
        <f t="shared" si="20"/>
        <v>1.0062807092501602</v>
      </c>
      <c r="I369" s="7">
        <f t="shared" si="21"/>
        <v>2.2085818048646506</v>
      </c>
      <c r="J369" s="7">
        <f t="shared" si="22"/>
        <v>3.1000976592303231</v>
      </c>
      <c r="K369" s="7">
        <f t="shared" si="23"/>
        <v>4.1378002258369699</v>
      </c>
    </row>
    <row r="370" spans="2:11" x14ac:dyDescent="0.25">
      <c r="B370" s="7">
        <v>0.11551561021759696</v>
      </c>
      <c r="C370" s="7">
        <v>0.27716605121005888</v>
      </c>
      <c r="D370" s="7">
        <v>5.6114383373516041E-2</v>
      </c>
      <c r="E370" s="7">
        <v>0.23263344218268381</v>
      </c>
      <c r="H370" s="7">
        <f t="shared" si="20"/>
        <v>1.1155156102175969</v>
      </c>
      <c r="I370" s="7">
        <f t="shared" si="21"/>
        <v>2.2771660512100587</v>
      </c>
      <c r="J370" s="7">
        <f t="shared" si="22"/>
        <v>3.056114383373516</v>
      </c>
      <c r="K370" s="7">
        <f t="shared" si="23"/>
        <v>4.2326334421826841</v>
      </c>
    </row>
    <row r="371" spans="2:11" x14ac:dyDescent="0.25">
      <c r="B371" s="7">
        <v>9.7589037751396226E-2</v>
      </c>
      <c r="C371" s="7">
        <v>0.26537369914853354</v>
      </c>
      <c r="D371" s="7">
        <v>0.18561967833491011</v>
      </c>
      <c r="E371" s="7">
        <v>0.16941434980315562</v>
      </c>
      <c r="H371" s="7">
        <f t="shared" si="20"/>
        <v>1.0975890377513962</v>
      </c>
      <c r="I371" s="7">
        <f t="shared" si="21"/>
        <v>2.2653736991485336</v>
      </c>
      <c r="J371" s="7">
        <f t="shared" si="22"/>
        <v>3.18561967833491</v>
      </c>
      <c r="K371" s="7">
        <f t="shared" si="23"/>
        <v>4.169414349803156</v>
      </c>
    </row>
    <row r="372" spans="2:11" x14ac:dyDescent="0.25">
      <c r="B372" s="7">
        <v>0.18856776635029146</v>
      </c>
      <c r="C372" s="7">
        <v>5.7020783104953156E-2</v>
      </c>
      <c r="D372" s="7">
        <v>0.11128574480422376</v>
      </c>
      <c r="E372" s="7">
        <v>0.10753196813867612</v>
      </c>
      <c r="H372" s="7">
        <f t="shared" si="20"/>
        <v>1.1885677663502914</v>
      </c>
      <c r="I372" s="7">
        <f t="shared" si="21"/>
        <v>2.057020783104953</v>
      </c>
      <c r="J372" s="7">
        <f t="shared" si="22"/>
        <v>3.1112857448042237</v>
      </c>
      <c r="K372" s="7">
        <f t="shared" si="23"/>
        <v>4.1075319681386757</v>
      </c>
    </row>
    <row r="373" spans="2:11" x14ac:dyDescent="0.25">
      <c r="B373" s="7">
        <v>0.27781609546189762</v>
      </c>
      <c r="C373" s="7">
        <v>0.23138828699606309</v>
      </c>
      <c r="D373" s="7">
        <v>0.20307016205328529</v>
      </c>
      <c r="E373" s="7">
        <v>0.26391796624652852</v>
      </c>
      <c r="H373" s="7">
        <f t="shared" si="20"/>
        <v>1.2778160954618976</v>
      </c>
      <c r="I373" s="7">
        <f t="shared" si="21"/>
        <v>2.2313882869960633</v>
      </c>
      <c r="J373" s="7">
        <f t="shared" si="22"/>
        <v>3.2030701620532853</v>
      </c>
      <c r="K373" s="7">
        <f t="shared" si="23"/>
        <v>4.2639179662465283</v>
      </c>
    </row>
    <row r="374" spans="2:11" x14ac:dyDescent="0.25">
      <c r="B374" s="7">
        <v>8.445081942197942E-2</v>
      </c>
      <c r="C374" s="7">
        <v>7.1495712149418619E-2</v>
      </c>
      <c r="D374" s="7">
        <v>0.24075441755424662</v>
      </c>
      <c r="E374" s="7">
        <v>0.16258430738242743</v>
      </c>
      <c r="H374" s="7">
        <f t="shared" si="20"/>
        <v>1.0844508194219795</v>
      </c>
      <c r="I374" s="7">
        <f t="shared" si="21"/>
        <v>2.0714957121494186</v>
      </c>
      <c r="J374" s="7">
        <f t="shared" si="22"/>
        <v>3.2407544175542466</v>
      </c>
      <c r="K374" s="7">
        <f t="shared" si="23"/>
        <v>4.1625843073824278</v>
      </c>
    </row>
    <row r="375" spans="2:11" x14ac:dyDescent="0.25">
      <c r="B375" s="7">
        <v>9.6050904873805965E-2</v>
      </c>
      <c r="C375" s="7">
        <v>0.18549150059511091</v>
      </c>
      <c r="D375" s="7">
        <v>0.13736075930051575</v>
      </c>
      <c r="E375" s="7">
        <v>0.102111880855739</v>
      </c>
      <c r="H375" s="7">
        <f t="shared" si="20"/>
        <v>1.0960509048738061</v>
      </c>
      <c r="I375" s="7">
        <f t="shared" si="21"/>
        <v>2.185491500595111</v>
      </c>
      <c r="J375" s="7">
        <f t="shared" si="22"/>
        <v>3.1373607593005159</v>
      </c>
      <c r="K375" s="7">
        <f t="shared" si="23"/>
        <v>4.1021118808557393</v>
      </c>
    </row>
    <row r="376" spans="2:11" x14ac:dyDescent="0.25">
      <c r="B376" s="7">
        <v>5.4017761772515029E-2</v>
      </c>
      <c r="C376" s="7">
        <v>0.18795434430982388</v>
      </c>
      <c r="D376" s="7">
        <v>0.18267159031952879</v>
      </c>
      <c r="E376" s="7">
        <v>0.16257515182958465</v>
      </c>
      <c r="H376" s="7">
        <f t="shared" si="20"/>
        <v>1.054017761772515</v>
      </c>
      <c r="I376" s="7">
        <f t="shared" si="21"/>
        <v>2.1879543443098237</v>
      </c>
      <c r="J376" s="7">
        <f t="shared" si="22"/>
        <v>3.1826715903195288</v>
      </c>
      <c r="K376" s="7">
        <f t="shared" si="23"/>
        <v>4.1625751518295848</v>
      </c>
    </row>
    <row r="377" spans="2:11" x14ac:dyDescent="0.25">
      <c r="B377" s="7">
        <v>2.0050660725730154E-2</v>
      </c>
      <c r="C377" s="7">
        <v>3.8114566484572891E-2</v>
      </c>
      <c r="D377" s="7">
        <v>0.21615344706564529</v>
      </c>
      <c r="E377" s="7">
        <v>2.4079103976561784E-2</v>
      </c>
      <c r="H377" s="7">
        <f t="shared" si="20"/>
        <v>1.0200506607257303</v>
      </c>
      <c r="I377" s="7">
        <f t="shared" si="21"/>
        <v>2.0381145664845728</v>
      </c>
      <c r="J377" s="7">
        <f t="shared" si="22"/>
        <v>3.2161534470656452</v>
      </c>
      <c r="K377" s="7">
        <f t="shared" si="23"/>
        <v>4.024079103976562</v>
      </c>
    </row>
    <row r="378" spans="2:11" x14ac:dyDescent="0.25">
      <c r="B378" s="7">
        <v>0.20798669392986843</v>
      </c>
      <c r="C378" s="7">
        <v>0.28169804986724445</v>
      </c>
      <c r="D378" s="7">
        <v>0.28887600329599905</v>
      </c>
      <c r="E378" s="7">
        <v>1.8796349986266669E-2</v>
      </c>
      <c r="H378" s="7">
        <f t="shared" si="20"/>
        <v>1.2079866939298685</v>
      </c>
      <c r="I378" s="7">
        <f t="shared" si="21"/>
        <v>2.2816980498672446</v>
      </c>
      <c r="J378" s="7">
        <f t="shared" si="22"/>
        <v>3.2888760032959992</v>
      </c>
      <c r="K378" s="7">
        <f t="shared" si="23"/>
        <v>4.0187963499862667</v>
      </c>
    </row>
    <row r="379" spans="2:11" x14ac:dyDescent="0.25">
      <c r="B379" s="7">
        <v>0.11549729911191137</v>
      </c>
      <c r="C379" s="7">
        <v>0.19339274269844661</v>
      </c>
      <c r="D379" s="7">
        <v>0.12355418561357463</v>
      </c>
      <c r="E379" s="7">
        <v>8.8067262794885096E-2</v>
      </c>
      <c r="H379" s="7">
        <f t="shared" si="20"/>
        <v>1.1154972991119114</v>
      </c>
      <c r="I379" s="7">
        <f t="shared" si="21"/>
        <v>2.1933927426984465</v>
      </c>
      <c r="J379" s="7">
        <f t="shared" si="22"/>
        <v>3.1235541856135747</v>
      </c>
      <c r="K379" s="7">
        <f t="shared" si="23"/>
        <v>4.0880672627948851</v>
      </c>
    </row>
    <row r="380" spans="2:11" x14ac:dyDescent="0.25">
      <c r="B380" s="7">
        <v>3.9945677053132719E-2</v>
      </c>
      <c r="C380" s="7">
        <v>0.16682332834864344</v>
      </c>
      <c r="D380" s="7">
        <v>0.23228553117465742</v>
      </c>
      <c r="E380" s="7">
        <v>6.6835535752433853E-2</v>
      </c>
      <c r="H380" s="7">
        <f t="shared" si="20"/>
        <v>1.0399456770531328</v>
      </c>
      <c r="I380" s="7">
        <f t="shared" si="21"/>
        <v>2.1668233283486433</v>
      </c>
      <c r="J380" s="7">
        <f t="shared" si="22"/>
        <v>3.2322855311746572</v>
      </c>
      <c r="K380" s="7">
        <f t="shared" si="23"/>
        <v>4.0668355357524337</v>
      </c>
    </row>
    <row r="381" spans="2:11" x14ac:dyDescent="0.25">
      <c r="B381" s="7">
        <v>0.11279641102328562</v>
      </c>
      <c r="C381" s="7">
        <v>0.1487502670369579</v>
      </c>
      <c r="D381" s="7">
        <v>0.20125736259041108</v>
      </c>
      <c r="E381" s="7">
        <v>6.7000335703604239E-2</v>
      </c>
      <c r="H381" s="7">
        <f t="shared" si="20"/>
        <v>1.1127964110232855</v>
      </c>
      <c r="I381" s="7">
        <f t="shared" si="21"/>
        <v>2.148750267036958</v>
      </c>
      <c r="J381" s="7">
        <f t="shared" si="22"/>
        <v>3.201257362590411</v>
      </c>
      <c r="K381" s="7">
        <f t="shared" si="23"/>
        <v>4.0670003357036046</v>
      </c>
    </row>
    <row r="382" spans="2:11" x14ac:dyDescent="0.25">
      <c r="B382" s="7">
        <v>0.23695486312448499</v>
      </c>
      <c r="C382" s="7">
        <v>0.16460768456068603</v>
      </c>
      <c r="D382" s="7">
        <v>1.7944883571886349E-3</v>
      </c>
      <c r="E382" s="7">
        <v>0.18173772392956328</v>
      </c>
      <c r="H382" s="7">
        <f t="shared" si="20"/>
        <v>1.2369548631244851</v>
      </c>
      <c r="I382" s="7">
        <f t="shared" si="21"/>
        <v>2.1646076845606861</v>
      </c>
      <c r="J382" s="7">
        <f t="shared" si="22"/>
        <v>3.0017944883571888</v>
      </c>
      <c r="K382" s="7">
        <f t="shared" si="23"/>
        <v>4.1817377239295634</v>
      </c>
    </row>
    <row r="383" spans="2:11" x14ac:dyDescent="0.25">
      <c r="B383" s="7">
        <v>0.26140018921475872</v>
      </c>
      <c r="C383" s="7">
        <v>0.13202307199316385</v>
      </c>
      <c r="D383" s="7">
        <v>0.13724173711355936</v>
      </c>
      <c r="E383" s="7">
        <v>8.2491531113620412E-2</v>
      </c>
      <c r="H383" s="7">
        <f t="shared" si="20"/>
        <v>1.2614001892147586</v>
      </c>
      <c r="I383" s="7">
        <f t="shared" si="21"/>
        <v>2.1320230719931637</v>
      </c>
      <c r="J383" s="7">
        <f t="shared" si="22"/>
        <v>3.1372417371135595</v>
      </c>
      <c r="K383" s="7">
        <f t="shared" si="23"/>
        <v>4.0824915311136207</v>
      </c>
    </row>
    <row r="384" spans="2:11" x14ac:dyDescent="0.25">
      <c r="B384" s="7">
        <v>0.17754448072756127</v>
      </c>
      <c r="C384" s="7">
        <v>0.20936002685628835</v>
      </c>
      <c r="D384" s="7">
        <v>0.18477736747337262</v>
      </c>
      <c r="E384" s="7">
        <v>0.13077791680654316</v>
      </c>
      <c r="H384" s="7">
        <f t="shared" si="20"/>
        <v>1.1775444807275612</v>
      </c>
      <c r="I384" s="7">
        <f t="shared" si="21"/>
        <v>2.2093600268562885</v>
      </c>
      <c r="J384" s="7">
        <f t="shared" si="22"/>
        <v>3.1847773674733726</v>
      </c>
      <c r="K384" s="7">
        <f t="shared" si="23"/>
        <v>4.1307779168065428</v>
      </c>
    </row>
    <row r="385" spans="2:11" x14ac:dyDescent="0.25">
      <c r="B385" s="7">
        <v>0.27158116397595139</v>
      </c>
      <c r="C385" s="7">
        <v>7.6055177465132601E-2</v>
      </c>
      <c r="D385" s="7">
        <v>0.2419446394238105</v>
      </c>
      <c r="E385" s="7">
        <v>7.6302377391888179E-2</v>
      </c>
      <c r="H385" s="7">
        <f t="shared" si="20"/>
        <v>1.2715811639759513</v>
      </c>
      <c r="I385" s="7">
        <f t="shared" si="21"/>
        <v>2.0760551774651326</v>
      </c>
      <c r="J385" s="7">
        <f t="shared" si="22"/>
        <v>3.2419446394238105</v>
      </c>
      <c r="K385" s="7">
        <f t="shared" si="23"/>
        <v>4.0763023773918885</v>
      </c>
    </row>
    <row r="386" spans="2:11" x14ac:dyDescent="0.25">
      <c r="B386" s="7">
        <v>0.1173009430219428</v>
      </c>
      <c r="C386" s="7">
        <v>0.19175389873958557</v>
      </c>
      <c r="D386" s="7">
        <v>3.6878566850795005E-2</v>
      </c>
      <c r="E386" s="7">
        <v>0.26369823297830131</v>
      </c>
      <c r="H386" s="7">
        <f t="shared" si="20"/>
        <v>1.1173009430219427</v>
      </c>
      <c r="I386" s="7">
        <f t="shared" si="21"/>
        <v>2.1917538987395857</v>
      </c>
      <c r="J386" s="7">
        <f t="shared" si="22"/>
        <v>3.0368785668507949</v>
      </c>
      <c r="K386" s="7">
        <f t="shared" si="23"/>
        <v>4.2636982329783013</v>
      </c>
    </row>
    <row r="387" spans="2:11" x14ac:dyDescent="0.25">
      <c r="B387" s="7">
        <v>0.24373912778099915</v>
      </c>
      <c r="C387" s="7">
        <v>0.13084200567644275</v>
      </c>
      <c r="D387" s="7">
        <v>0.2119052705465865</v>
      </c>
      <c r="E387" s="7">
        <v>0.21933042390209662</v>
      </c>
      <c r="H387" s="7">
        <f t="shared" si="20"/>
        <v>1.2437391277809993</v>
      </c>
      <c r="I387" s="7">
        <f t="shared" si="21"/>
        <v>2.1308420056764428</v>
      </c>
      <c r="J387" s="7">
        <f t="shared" si="22"/>
        <v>3.2119052705465867</v>
      </c>
      <c r="K387" s="7">
        <f t="shared" si="23"/>
        <v>4.2193304239020968</v>
      </c>
    </row>
    <row r="388" spans="2:11" x14ac:dyDescent="0.25">
      <c r="B388" s="7">
        <v>0.2618945890682699</v>
      </c>
      <c r="C388" s="7">
        <v>3.9707632679219951E-2</v>
      </c>
      <c r="D388" s="7">
        <v>0.23959166234321114</v>
      </c>
      <c r="E388" s="7">
        <v>0.14042786950285349</v>
      </c>
      <c r="H388" s="7">
        <f t="shared" si="20"/>
        <v>1.26189458906827</v>
      </c>
      <c r="I388" s="7">
        <f t="shared" si="21"/>
        <v>2.0397076326792201</v>
      </c>
      <c r="J388" s="7">
        <f t="shared" si="22"/>
        <v>3.2395916623432113</v>
      </c>
      <c r="K388" s="7">
        <f t="shared" si="23"/>
        <v>4.1404278695028536</v>
      </c>
    </row>
    <row r="389" spans="2:11" x14ac:dyDescent="0.25">
      <c r="B389" s="7">
        <v>0.28518631550035095</v>
      </c>
      <c r="C389" s="7">
        <v>1.3083285012359997E-2</v>
      </c>
      <c r="D389" s="7">
        <v>0.18097781304361094</v>
      </c>
      <c r="E389" s="7">
        <v>0.15808893093661305</v>
      </c>
      <c r="H389" s="7">
        <f t="shared" si="20"/>
        <v>1.2851863155003509</v>
      </c>
      <c r="I389" s="7">
        <f t="shared" si="21"/>
        <v>2.0130832850123599</v>
      </c>
      <c r="J389" s="7">
        <f t="shared" si="22"/>
        <v>3.180977813043611</v>
      </c>
      <c r="K389" s="7">
        <f t="shared" si="23"/>
        <v>4.1580889309366134</v>
      </c>
    </row>
    <row r="390" spans="2:11" x14ac:dyDescent="0.25">
      <c r="B390" s="7">
        <v>2.761314737388226E-2</v>
      </c>
      <c r="C390" s="7">
        <v>0.13676564836573379</v>
      </c>
      <c r="D390" s="7">
        <v>0.14503311258278145</v>
      </c>
      <c r="E390" s="7">
        <v>0.19632251960814234</v>
      </c>
      <c r="H390" s="7">
        <f t="shared" si="20"/>
        <v>1.0276131473738823</v>
      </c>
      <c r="I390" s="7">
        <f t="shared" si="21"/>
        <v>2.136765648365734</v>
      </c>
      <c r="J390" s="7">
        <f t="shared" si="22"/>
        <v>3.1450331125827815</v>
      </c>
      <c r="K390" s="7">
        <f t="shared" si="23"/>
        <v>4.1963225196081426</v>
      </c>
    </row>
    <row r="391" spans="2:11" x14ac:dyDescent="0.25">
      <c r="B391" s="7">
        <v>1.4456617938779868E-2</v>
      </c>
      <c r="C391" s="7">
        <v>0.19334696493423262</v>
      </c>
      <c r="D391" s="7">
        <v>0.15895870845667898</v>
      </c>
      <c r="E391" s="7">
        <v>9.871517075106051E-2</v>
      </c>
      <c r="H391" s="7">
        <f t="shared" si="20"/>
        <v>1.0144566179387799</v>
      </c>
      <c r="I391" s="7">
        <f t="shared" si="21"/>
        <v>2.1933469649342325</v>
      </c>
      <c r="J391" s="7">
        <f t="shared" si="22"/>
        <v>3.1589587084566788</v>
      </c>
      <c r="K391" s="7">
        <f t="shared" si="23"/>
        <v>4.0987151707510607</v>
      </c>
    </row>
    <row r="392" spans="2:11" x14ac:dyDescent="0.25">
      <c r="B392" s="7">
        <v>0.18944669942320017</v>
      </c>
      <c r="C392" s="7">
        <v>0.27792596209601123</v>
      </c>
      <c r="D392" s="7">
        <v>8.4780419324320209E-3</v>
      </c>
      <c r="E392" s="7">
        <v>0.14489577929013947</v>
      </c>
      <c r="H392" s="7">
        <f t="shared" si="20"/>
        <v>1.1894466994232002</v>
      </c>
      <c r="I392" s="7">
        <f t="shared" si="21"/>
        <v>2.2779259620960111</v>
      </c>
      <c r="J392" s="7">
        <f t="shared" si="22"/>
        <v>3.008478041932432</v>
      </c>
      <c r="K392" s="7">
        <f t="shared" si="23"/>
        <v>4.1448957792901391</v>
      </c>
    </row>
    <row r="393" spans="2:11" x14ac:dyDescent="0.25">
      <c r="B393" s="7">
        <v>5.312051759392071E-2</v>
      </c>
      <c r="C393" s="7">
        <v>0.1206335642567217</v>
      </c>
      <c r="D393" s="7">
        <v>0.25780205694753866</v>
      </c>
      <c r="E393" s="7">
        <v>0.12841578417310098</v>
      </c>
      <c r="H393" s="7">
        <f t="shared" ref="H393:H456" si="24">+$H$7+B393</f>
        <v>1.0531205175939207</v>
      </c>
      <c r="I393" s="7">
        <f t="shared" ref="I393:I456" si="25">+$I$7+C393</f>
        <v>2.1206335642567216</v>
      </c>
      <c r="J393" s="7">
        <f t="shared" ref="J393:J456" si="26">+$J$7+D393</f>
        <v>3.2578020569475385</v>
      </c>
      <c r="K393" s="7">
        <f t="shared" ref="K393:K456" si="27">+$K$7+E393</f>
        <v>4.1284157841731011</v>
      </c>
    </row>
    <row r="394" spans="2:11" x14ac:dyDescent="0.25">
      <c r="B394" s="7">
        <v>0.11657765434736167</v>
      </c>
      <c r="C394" s="7">
        <v>0.16296884060182501</v>
      </c>
      <c r="D394" s="7">
        <v>0.10822779015472885</v>
      </c>
      <c r="E394" s="7">
        <v>0.11807916501358073</v>
      </c>
      <c r="H394" s="7">
        <f t="shared" si="24"/>
        <v>1.1165776543473616</v>
      </c>
      <c r="I394" s="7">
        <f t="shared" si="25"/>
        <v>2.1629688406018248</v>
      </c>
      <c r="J394" s="7">
        <f t="shared" si="26"/>
        <v>3.1082277901547291</v>
      </c>
      <c r="K394" s="7">
        <f t="shared" si="27"/>
        <v>4.1180791650135804</v>
      </c>
    </row>
    <row r="395" spans="2:11" x14ac:dyDescent="0.25">
      <c r="B395" s="7">
        <v>0.10503250221259193</v>
      </c>
      <c r="C395" s="7">
        <v>8.4533219397564613E-2</v>
      </c>
      <c r="D395" s="7">
        <v>0.20524002807702871</v>
      </c>
      <c r="E395" s="7">
        <v>0.17450483718375195</v>
      </c>
      <c r="H395" s="7">
        <f t="shared" si="24"/>
        <v>1.105032502212592</v>
      </c>
      <c r="I395" s="7">
        <f t="shared" si="25"/>
        <v>2.0845332193975645</v>
      </c>
      <c r="J395" s="7">
        <f t="shared" si="26"/>
        <v>3.2052400280770286</v>
      </c>
      <c r="K395" s="7">
        <f t="shared" si="27"/>
        <v>4.1745048371837523</v>
      </c>
    </row>
    <row r="396" spans="2:11" x14ac:dyDescent="0.25">
      <c r="B396" s="7">
        <v>0.29551377910702842</v>
      </c>
      <c r="C396" s="7">
        <v>0.22742393261513105</v>
      </c>
      <c r="D396" s="7">
        <v>5.3010650959807122E-2</v>
      </c>
      <c r="E396" s="7">
        <v>4.3900875881221962E-2</v>
      </c>
      <c r="H396" s="7">
        <f t="shared" si="24"/>
        <v>1.2955137791070284</v>
      </c>
      <c r="I396" s="7">
        <f t="shared" si="25"/>
        <v>2.2274239326151308</v>
      </c>
      <c r="J396" s="7">
        <f t="shared" si="26"/>
        <v>3.0530106509598069</v>
      </c>
      <c r="K396" s="7">
        <f t="shared" si="27"/>
        <v>4.0439008758812216</v>
      </c>
    </row>
    <row r="397" spans="2:11" x14ac:dyDescent="0.25">
      <c r="B397" s="7">
        <v>0.22316660054322945</v>
      </c>
      <c r="C397" s="7">
        <v>0.11480147709585864</v>
      </c>
      <c r="D397" s="7">
        <v>0.24602801599169896</v>
      </c>
      <c r="E397" s="7">
        <v>8.1484420300912503E-4</v>
      </c>
      <c r="H397" s="7">
        <f t="shared" si="24"/>
        <v>1.2231666005432293</v>
      </c>
      <c r="I397" s="7">
        <f t="shared" si="25"/>
        <v>2.1148014770958588</v>
      </c>
      <c r="J397" s="7">
        <f t="shared" si="26"/>
        <v>3.246028015991699</v>
      </c>
      <c r="K397" s="7">
        <f t="shared" si="27"/>
        <v>4.0008148442030089</v>
      </c>
    </row>
    <row r="398" spans="2:11" x14ac:dyDescent="0.25">
      <c r="B398" s="7">
        <v>0.24050721762749105</v>
      </c>
      <c r="C398" s="7">
        <v>0.1108005005035554</v>
      </c>
      <c r="D398" s="7">
        <v>7.6970732749412504E-2</v>
      </c>
      <c r="E398" s="7">
        <v>0.26178472243415629</v>
      </c>
      <c r="H398" s="7">
        <f t="shared" si="24"/>
        <v>1.2405072176274912</v>
      </c>
      <c r="I398" s="7">
        <f t="shared" si="25"/>
        <v>2.1108005005035553</v>
      </c>
      <c r="J398" s="7">
        <f t="shared" si="26"/>
        <v>3.0769707327494125</v>
      </c>
      <c r="K398" s="7">
        <f t="shared" si="27"/>
        <v>4.2617847224341565</v>
      </c>
    </row>
    <row r="399" spans="2:11" x14ac:dyDescent="0.25">
      <c r="B399" s="7">
        <v>0.16390270699179052</v>
      </c>
      <c r="C399" s="7">
        <v>0.1184545426801355</v>
      </c>
      <c r="D399" s="7">
        <v>0.13052156132694478</v>
      </c>
      <c r="E399" s="7">
        <v>0.14176458021790214</v>
      </c>
      <c r="H399" s="7">
        <f t="shared" si="24"/>
        <v>1.1639027069917904</v>
      </c>
      <c r="I399" s="7">
        <f t="shared" si="25"/>
        <v>2.1184545426801353</v>
      </c>
      <c r="J399" s="7">
        <f t="shared" si="26"/>
        <v>3.1305215613269448</v>
      </c>
      <c r="K399" s="7">
        <f t="shared" si="27"/>
        <v>4.1417645802179024</v>
      </c>
    </row>
    <row r="400" spans="2:11" x14ac:dyDescent="0.25">
      <c r="B400" s="7">
        <v>0.19175389873958557</v>
      </c>
      <c r="C400" s="7">
        <v>0.16255684072389906</v>
      </c>
      <c r="D400" s="7">
        <v>0.12204351939451276</v>
      </c>
      <c r="E400" s="7">
        <v>7.5222022156437876E-2</v>
      </c>
      <c r="H400" s="7">
        <f t="shared" si="24"/>
        <v>1.1917538987395855</v>
      </c>
      <c r="I400" s="7">
        <f t="shared" si="25"/>
        <v>2.1625568407238989</v>
      </c>
      <c r="J400" s="7">
        <f t="shared" si="26"/>
        <v>3.1220435193945129</v>
      </c>
      <c r="K400" s="7">
        <f t="shared" si="27"/>
        <v>4.0752220221564377</v>
      </c>
    </row>
    <row r="401" spans="2:11" x14ac:dyDescent="0.25">
      <c r="B401" s="7">
        <v>0.12881862849818415</v>
      </c>
      <c r="C401" s="7">
        <v>5.4429761650440993E-2</v>
      </c>
      <c r="D401" s="7">
        <v>9.0951261940366832E-2</v>
      </c>
      <c r="E401" s="7">
        <v>0.1737632374034852</v>
      </c>
      <c r="H401" s="7">
        <f t="shared" si="24"/>
        <v>1.128818628498184</v>
      </c>
      <c r="I401" s="7">
        <f t="shared" si="25"/>
        <v>2.0544297616504408</v>
      </c>
      <c r="J401" s="7">
        <f t="shared" si="26"/>
        <v>3.0909512619403667</v>
      </c>
      <c r="K401" s="7">
        <f t="shared" si="27"/>
        <v>4.1737632374034854</v>
      </c>
    </row>
    <row r="402" spans="2:11" x14ac:dyDescent="0.25">
      <c r="B402" s="7">
        <v>8.1484420300912503E-4</v>
      </c>
      <c r="C402" s="7">
        <v>0.28537858211004974</v>
      </c>
      <c r="D402" s="7">
        <v>7.8554643391216782E-3</v>
      </c>
      <c r="E402" s="7">
        <v>0.24208197271645254</v>
      </c>
      <c r="H402" s="7">
        <f t="shared" si="24"/>
        <v>1.0008148442030091</v>
      </c>
      <c r="I402" s="7">
        <f t="shared" si="25"/>
        <v>2.2853785821100496</v>
      </c>
      <c r="J402" s="7">
        <f t="shared" si="26"/>
        <v>3.0078554643391215</v>
      </c>
      <c r="K402" s="7">
        <f t="shared" si="27"/>
        <v>4.2420819727164529</v>
      </c>
    </row>
    <row r="403" spans="2:11" x14ac:dyDescent="0.25">
      <c r="B403" s="7">
        <v>0.19399700918607135</v>
      </c>
      <c r="C403" s="7">
        <v>0.14565569017609181</v>
      </c>
      <c r="D403" s="7">
        <v>0.20500198370311593</v>
      </c>
      <c r="E403" s="7">
        <v>2.4262215033417769E-2</v>
      </c>
      <c r="H403" s="7">
        <f t="shared" si="24"/>
        <v>1.1939970091860714</v>
      </c>
      <c r="I403" s="7">
        <f t="shared" si="25"/>
        <v>2.1456556901760919</v>
      </c>
      <c r="J403" s="7">
        <f t="shared" si="26"/>
        <v>3.2050019837031161</v>
      </c>
      <c r="K403" s="7">
        <f t="shared" si="27"/>
        <v>4.024262215033418</v>
      </c>
    </row>
    <row r="404" spans="2:11" x14ac:dyDescent="0.25">
      <c r="B404" s="7">
        <v>3.7354655598620563E-3</v>
      </c>
      <c r="C404" s="7">
        <v>1.605883968626972E-2</v>
      </c>
      <c r="D404" s="7">
        <v>8.9230018005920578E-2</v>
      </c>
      <c r="E404" s="7">
        <v>0.10224921414838099</v>
      </c>
      <c r="H404" s="7">
        <f t="shared" si="24"/>
        <v>1.003735465559862</v>
      </c>
      <c r="I404" s="7">
        <f t="shared" si="25"/>
        <v>2.0160588396862695</v>
      </c>
      <c r="J404" s="7">
        <f t="shared" si="26"/>
        <v>3.0892300180059205</v>
      </c>
      <c r="K404" s="7">
        <f t="shared" si="27"/>
        <v>4.1022492141483813</v>
      </c>
    </row>
    <row r="405" spans="2:11" x14ac:dyDescent="0.25">
      <c r="B405" s="7">
        <v>0.22682882168034912</v>
      </c>
      <c r="C405" s="7">
        <v>0.22867824335459455</v>
      </c>
      <c r="D405" s="7">
        <v>0.24705343791009246</v>
      </c>
      <c r="E405" s="7">
        <v>0.11820734275337992</v>
      </c>
      <c r="H405" s="7">
        <f t="shared" si="24"/>
        <v>1.2268288216803491</v>
      </c>
      <c r="I405" s="7">
        <f t="shared" si="25"/>
        <v>2.2286782433545946</v>
      </c>
      <c r="J405" s="7">
        <f t="shared" si="26"/>
        <v>3.2470534379100924</v>
      </c>
      <c r="K405" s="7">
        <f t="shared" si="27"/>
        <v>4.1182073427533803</v>
      </c>
    </row>
    <row r="406" spans="2:11" x14ac:dyDescent="0.25">
      <c r="B406" s="7">
        <v>0.28156071657460247</v>
      </c>
      <c r="C406" s="7">
        <v>0.14392529068880275</v>
      </c>
      <c r="D406" s="7">
        <v>1.0071108127079073E-3</v>
      </c>
      <c r="E406" s="7">
        <v>0.14294564653462324</v>
      </c>
      <c r="H406" s="7">
        <f t="shared" si="24"/>
        <v>1.2815607165746026</v>
      </c>
      <c r="I406" s="7">
        <f t="shared" si="25"/>
        <v>2.1439252906888027</v>
      </c>
      <c r="J406" s="7">
        <f t="shared" si="26"/>
        <v>3.0010071108127079</v>
      </c>
      <c r="K406" s="7">
        <f t="shared" si="27"/>
        <v>4.1429456465346233</v>
      </c>
    </row>
    <row r="407" spans="2:11" x14ac:dyDescent="0.25">
      <c r="B407" s="7">
        <v>0.29026764732810451</v>
      </c>
      <c r="C407" s="7">
        <v>4.0723899044770653E-2</v>
      </c>
      <c r="D407" s="7">
        <v>2.6807458723715934E-2</v>
      </c>
      <c r="E407" s="7">
        <v>6.2001403851435898E-2</v>
      </c>
      <c r="H407" s="7">
        <f t="shared" si="24"/>
        <v>1.2902676473281045</v>
      </c>
      <c r="I407" s="7">
        <f t="shared" si="25"/>
        <v>2.0407238990447705</v>
      </c>
      <c r="J407" s="7">
        <f t="shared" si="26"/>
        <v>3.0268074587237161</v>
      </c>
      <c r="K407" s="7">
        <f t="shared" si="27"/>
        <v>4.0620014038514363</v>
      </c>
    </row>
    <row r="408" spans="2:11" x14ac:dyDescent="0.25">
      <c r="B408" s="7">
        <v>0.10837427900021362</v>
      </c>
      <c r="C408" s="7">
        <v>0.16657612842188788</v>
      </c>
      <c r="D408" s="7">
        <v>0.29056062501907404</v>
      </c>
      <c r="E408" s="7">
        <v>0.10142521439252906</v>
      </c>
      <c r="H408" s="7">
        <f t="shared" si="24"/>
        <v>1.1083742790002136</v>
      </c>
      <c r="I408" s="7">
        <f t="shared" si="25"/>
        <v>2.1665761284218878</v>
      </c>
      <c r="J408" s="7">
        <f t="shared" si="26"/>
        <v>3.290560625019074</v>
      </c>
      <c r="K408" s="7">
        <f t="shared" si="27"/>
        <v>4.1014252143925294</v>
      </c>
    </row>
    <row r="409" spans="2:11" x14ac:dyDescent="0.25">
      <c r="B409" s="7">
        <v>3.4672078615680411E-2</v>
      </c>
      <c r="C409" s="7">
        <v>0.14441969054231391</v>
      </c>
      <c r="D409" s="7">
        <v>0.21549424726096378</v>
      </c>
      <c r="E409" s="7">
        <v>6.5050202948088012E-2</v>
      </c>
      <c r="H409" s="7">
        <f t="shared" si="24"/>
        <v>1.0346720786156804</v>
      </c>
      <c r="I409" s="7">
        <f t="shared" si="25"/>
        <v>2.1444196905423141</v>
      </c>
      <c r="J409" s="7">
        <f t="shared" si="26"/>
        <v>3.2154942472609638</v>
      </c>
      <c r="K409" s="7">
        <f t="shared" si="27"/>
        <v>4.0650502029480879</v>
      </c>
    </row>
    <row r="410" spans="2:11" x14ac:dyDescent="0.25">
      <c r="B410" s="7">
        <v>0.28688924832911161</v>
      </c>
      <c r="C410" s="7">
        <v>0.28335520493179112</v>
      </c>
      <c r="D410" s="7">
        <v>3.7611011078218938E-2</v>
      </c>
      <c r="E410" s="7">
        <v>0.10520645771660513</v>
      </c>
      <c r="H410" s="7">
        <f t="shared" si="24"/>
        <v>1.2868892483291117</v>
      </c>
      <c r="I410" s="7">
        <f t="shared" si="25"/>
        <v>2.2833552049317909</v>
      </c>
      <c r="J410" s="7">
        <f t="shared" si="26"/>
        <v>3.0376110110782188</v>
      </c>
      <c r="K410" s="7">
        <f t="shared" si="27"/>
        <v>4.105206457716605</v>
      </c>
    </row>
    <row r="411" spans="2:11" x14ac:dyDescent="0.25">
      <c r="B411" s="7">
        <v>7.7108066042054516E-2</v>
      </c>
      <c r="C411" s="7">
        <v>0.18977629932554094</v>
      </c>
      <c r="D411" s="7">
        <v>5.9501937925351724E-2</v>
      </c>
      <c r="E411" s="7">
        <v>0.2986816003906369</v>
      </c>
      <c r="H411" s="7">
        <f t="shared" si="24"/>
        <v>1.0771080660420544</v>
      </c>
      <c r="I411" s="7">
        <f t="shared" si="25"/>
        <v>2.189776299325541</v>
      </c>
      <c r="J411" s="7">
        <f t="shared" si="26"/>
        <v>3.0595019379253516</v>
      </c>
      <c r="K411" s="7">
        <f t="shared" si="27"/>
        <v>4.298681600390637</v>
      </c>
    </row>
    <row r="412" spans="2:11" x14ac:dyDescent="0.25">
      <c r="B412" s="7">
        <v>0.27144383068330941</v>
      </c>
      <c r="C412" s="7">
        <v>0.12611774040955839</v>
      </c>
      <c r="D412" s="7">
        <v>6.179082613605151E-2</v>
      </c>
      <c r="E412" s="7">
        <v>4.9806207464827418E-2</v>
      </c>
      <c r="H412" s="7">
        <f t="shared" si="24"/>
        <v>1.2714438306833094</v>
      </c>
      <c r="I412" s="7">
        <f t="shared" si="25"/>
        <v>2.1261177404095584</v>
      </c>
      <c r="J412" s="7">
        <f t="shared" si="26"/>
        <v>3.0617908261360514</v>
      </c>
      <c r="K412" s="7">
        <f t="shared" si="27"/>
        <v>4.0498062074648278</v>
      </c>
    </row>
    <row r="413" spans="2:11" x14ac:dyDescent="0.25">
      <c r="B413" s="7">
        <v>0.26810205389568775</v>
      </c>
      <c r="C413" s="7">
        <v>0.21386455885494551</v>
      </c>
      <c r="D413" s="7">
        <v>8.1603442487868882E-2</v>
      </c>
      <c r="E413" s="7">
        <v>0.29266640217291789</v>
      </c>
      <c r="H413" s="7">
        <f t="shared" si="24"/>
        <v>1.2681020538956878</v>
      </c>
      <c r="I413" s="7">
        <f t="shared" si="25"/>
        <v>2.2138645588549455</v>
      </c>
      <c r="J413" s="7">
        <f t="shared" si="26"/>
        <v>3.0816034424878689</v>
      </c>
      <c r="K413" s="7">
        <f t="shared" si="27"/>
        <v>4.2926664021729177</v>
      </c>
    </row>
    <row r="414" spans="2:11" x14ac:dyDescent="0.25">
      <c r="B414" s="7">
        <v>0.27857600634784996</v>
      </c>
      <c r="C414" s="7">
        <v>0.22769859920041502</v>
      </c>
      <c r="D414" s="7">
        <v>1.7413861507003997E-2</v>
      </c>
      <c r="E414" s="7">
        <v>0.21401104770043031</v>
      </c>
      <c r="H414" s="7">
        <f t="shared" si="24"/>
        <v>1.27857600634785</v>
      </c>
      <c r="I414" s="7">
        <f t="shared" si="25"/>
        <v>2.2276985992004148</v>
      </c>
      <c r="J414" s="7">
        <f t="shared" si="26"/>
        <v>3.0174138615070039</v>
      </c>
      <c r="K414" s="7">
        <f t="shared" si="27"/>
        <v>4.2140110477004304</v>
      </c>
    </row>
    <row r="415" spans="2:11" x14ac:dyDescent="0.25">
      <c r="B415" s="7">
        <v>0.24596392712179938</v>
      </c>
      <c r="C415" s="7">
        <v>0.17791985839411603</v>
      </c>
      <c r="D415" s="7">
        <v>0.169579149754326</v>
      </c>
      <c r="E415" s="7">
        <v>0.16919461653492843</v>
      </c>
      <c r="H415" s="7">
        <f t="shared" si="24"/>
        <v>1.2459639271217995</v>
      </c>
      <c r="I415" s="7">
        <f t="shared" si="25"/>
        <v>2.1779198583941159</v>
      </c>
      <c r="J415" s="7">
        <f t="shared" si="26"/>
        <v>3.169579149754326</v>
      </c>
      <c r="K415" s="7">
        <f t="shared" si="27"/>
        <v>4.1691946165349281</v>
      </c>
    </row>
    <row r="416" spans="2:11" x14ac:dyDescent="0.25">
      <c r="B416" s="7">
        <v>0.28508560441908015</v>
      </c>
      <c r="C416" s="7">
        <v>0.22764366588335824</v>
      </c>
      <c r="D416" s="7">
        <v>0.1760155034028138</v>
      </c>
      <c r="E416" s="7">
        <v>0.11254005554368723</v>
      </c>
      <c r="H416" s="7">
        <f t="shared" si="24"/>
        <v>1.2850856044190802</v>
      </c>
      <c r="I416" s="7">
        <f t="shared" si="25"/>
        <v>2.2276436658833583</v>
      </c>
      <c r="J416" s="7">
        <f t="shared" si="26"/>
        <v>3.1760155034028137</v>
      </c>
      <c r="K416" s="7">
        <f t="shared" si="27"/>
        <v>4.1125400555436871</v>
      </c>
    </row>
    <row r="417" spans="2:11" x14ac:dyDescent="0.25">
      <c r="B417" s="7">
        <v>0.17857905819879755</v>
      </c>
      <c r="C417" s="7">
        <v>0.14193853572191534</v>
      </c>
      <c r="D417" s="7">
        <v>0.25240943632312995</v>
      </c>
      <c r="E417" s="7">
        <v>0.11436201055940427</v>
      </c>
      <c r="H417" s="7">
        <f t="shared" si="24"/>
        <v>1.1785790581987976</v>
      </c>
      <c r="I417" s="7">
        <f t="shared" si="25"/>
        <v>2.1419385357219154</v>
      </c>
      <c r="J417" s="7">
        <f t="shared" si="26"/>
        <v>3.2524094363231297</v>
      </c>
      <c r="K417" s="7">
        <f t="shared" si="27"/>
        <v>4.1143620105594039</v>
      </c>
    </row>
    <row r="418" spans="2:11" x14ac:dyDescent="0.25">
      <c r="B418" s="7">
        <v>0.11351969969786675</v>
      </c>
      <c r="C418" s="7">
        <v>0.11566209906308175</v>
      </c>
      <c r="D418" s="7">
        <v>9.6197393719290744E-2</v>
      </c>
      <c r="E418" s="7">
        <v>8.6346018860438842E-2</v>
      </c>
      <c r="H418" s="7">
        <f t="shared" si="24"/>
        <v>1.1135196996978667</v>
      </c>
      <c r="I418" s="7">
        <f t="shared" si="25"/>
        <v>2.1156620990630817</v>
      </c>
      <c r="J418" s="7">
        <f t="shared" si="26"/>
        <v>3.0961973937192906</v>
      </c>
      <c r="K418" s="7">
        <f t="shared" si="27"/>
        <v>4.0863460188604392</v>
      </c>
    </row>
    <row r="419" spans="2:11" x14ac:dyDescent="0.25">
      <c r="B419" s="7">
        <v>0.19272438734092226</v>
      </c>
      <c r="C419" s="7">
        <v>0.17681203650013733</v>
      </c>
      <c r="D419" s="7">
        <v>0.2639454329050569</v>
      </c>
      <c r="E419" s="7">
        <v>0.1871669667653432</v>
      </c>
      <c r="H419" s="7">
        <f t="shared" si="24"/>
        <v>1.1927243873409223</v>
      </c>
      <c r="I419" s="7">
        <f t="shared" si="25"/>
        <v>2.1768120365001371</v>
      </c>
      <c r="J419" s="7">
        <f t="shared" si="26"/>
        <v>3.2639454329050568</v>
      </c>
      <c r="K419" s="7">
        <f t="shared" si="27"/>
        <v>4.1871669667653428</v>
      </c>
    </row>
    <row r="420" spans="2:11" x14ac:dyDescent="0.25">
      <c r="B420" s="7">
        <v>5.3102206488235115E-3</v>
      </c>
      <c r="C420" s="7">
        <v>1.2451551866206854E-2</v>
      </c>
      <c r="D420" s="7">
        <v>0.18111514633625295</v>
      </c>
      <c r="E420" s="7">
        <v>0.23032624286629841</v>
      </c>
      <c r="H420" s="7">
        <f t="shared" si="24"/>
        <v>1.0053102206488236</v>
      </c>
      <c r="I420" s="7">
        <f t="shared" si="25"/>
        <v>2.0124515518662069</v>
      </c>
      <c r="J420" s="7">
        <f t="shared" si="26"/>
        <v>3.181115146336253</v>
      </c>
      <c r="K420" s="7">
        <f t="shared" si="27"/>
        <v>4.2303262428662984</v>
      </c>
    </row>
    <row r="421" spans="2:11" x14ac:dyDescent="0.25">
      <c r="B421" s="7">
        <v>0.290835291604358</v>
      </c>
      <c r="C421" s="7">
        <v>1.3888973662526323E-2</v>
      </c>
      <c r="D421" s="7">
        <v>0.29408551286355172</v>
      </c>
      <c r="E421" s="7">
        <v>0.16594439527573474</v>
      </c>
      <c r="H421" s="7">
        <f t="shared" si="24"/>
        <v>1.2908352916043579</v>
      </c>
      <c r="I421" s="7">
        <f t="shared" si="25"/>
        <v>2.0138889736625263</v>
      </c>
      <c r="J421" s="7">
        <f t="shared" si="26"/>
        <v>3.2940855128635516</v>
      </c>
      <c r="K421" s="7">
        <f t="shared" si="27"/>
        <v>4.1659443952757345</v>
      </c>
    </row>
    <row r="422" spans="2:11" x14ac:dyDescent="0.25">
      <c r="B422" s="7">
        <v>0.18124332407605212</v>
      </c>
      <c r="C422" s="7">
        <v>0.28807947019867547</v>
      </c>
      <c r="D422" s="7">
        <v>0.12332529679250465</v>
      </c>
      <c r="E422" s="7">
        <v>0.25853450117496263</v>
      </c>
      <c r="H422" s="7">
        <f t="shared" si="24"/>
        <v>1.181243324076052</v>
      </c>
      <c r="I422" s="7">
        <f t="shared" si="25"/>
        <v>2.2880794701986753</v>
      </c>
      <c r="J422" s="7">
        <f t="shared" si="26"/>
        <v>3.1233252967925047</v>
      </c>
      <c r="K422" s="7">
        <f t="shared" si="27"/>
        <v>4.2585345011749629</v>
      </c>
    </row>
    <row r="423" spans="2:11" x14ac:dyDescent="0.25">
      <c r="B423" s="7">
        <v>0.15529648731955933</v>
      </c>
      <c r="C423" s="7">
        <v>0.23213904232917262</v>
      </c>
      <c r="D423" s="7">
        <v>2.7439191869869074E-2</v>
      </c>
      <c r="E423" s="7">
        <v>3.2419812616351816E-2</v>
      </c>
      <c r="H423" s="7">
        <f t="shared" si="24"/>
        <v>1.1552964873195593</v>
      </c>
      <c r="I423" s="7">
        <f t="shared" si="25"/>
        <v>2.2321390423291727</v>
      </c>
      <c r="J423" s="7">
        <f t="shared" si="26"/>
        <v>3.0274391918698691</v>
      </c>
      <c r="K423" s="7">
        <f t="shared" si="27"/>
        <v>4.032419812616352</v>
      </c>
    </row>
    <row r="424" spans="2:11" x14ac:dyDescent="0.25">
      <c r="B424" s="7">
        <v>0.28952604754783773</v>
      </c>
      <c r="C424" s="7">
        <v>0.21780144657734915</v>
      </c>
      <c r="D424" s="7">
        <v>0.23728446302682574</v>
      </c>
      <c r="E424" s="7">
        <v>6.9582201605273598E-3</v>
      </c>
      <c r="H424" s="7">
        <f t="shared" si="24"/>
        <v>1.2895260475478376</v>
      </c>
      <c r="I424" s="7">
        <f t="shared" si="25"/>
        <v>2.217801446577349</v>
      </c>
      <c r="J424" s="7">
        <f t="shared" si="26"/>
        <v>3.2372844630268256</v>
      </c>
      <c r="K424" s="7">
        <f t="shared" si="27"/>
        <v>4.0069582201605272</v>
      </c>
    </row>
    <row r="425" spans="2:11" x14ac:dyDescent="0.25">
      <c r="B425" s="7">
        <v>4.0293588061159097E-2</v>
      </c>
      <c r="C425" s="7">
        <v>0.1827082125309</v>
      </c>
      <c r="D425" s="7">
        <v>0.1695242164372692</v>
      </c>
      <c r="E425" s="7">
        <v>0.19316385387737664</v>
      </c>
      <c r="H425" s="7">
        <f t="shared" si="24"/>
        <v>1.040293588061159</v>
      </c>
      <c r="I425" s="7">
        <f t="shared" si="25"/>
        <v>2.1827082125308999</v>
      </c>
      <c r="J425" s="7">
        <f t="shared" si="26"/>
        <v>3.169524216437269</v>
      </c>
      <c r="K425" s="7">
        <f t="shared" si="27"/>
        <v>4.193163853877377</v>
      </c>
    </row>
    <row r="426" spans="2:11" x14ac:dyDescent="0.25">
      <c r="B426" s="7">
        <v>0.24135868404187139</v>
      </c>
      <c r="C426" s="7">
        <v>0.27544480727561266</v>
      </c>
      <c r="D426" s="7">
        <v>0.27919858394116032</v>
      </c>
      <c r="E426" s="7">
        <v>0.27375102999969481</v>
      </c>
      <c r="H426" s="7">
        <f t="shared" si="24"/>
        <v>1.2413586840418713</v>
      </c>
      <c r="I426" s="7">
        <f t="shared" si="25"/>
        <v>2.2754448072756128</v>
      </c>
      <c r="J426" s="7">
        <f t="shared" si="26"/>
        <v>3.2791985839411604</v>
      </c>
      <c r="K426" s="7">
        <f t="shared" si="27"/>
        <v>4.273751029999695</v>
      </c>
    </row>
    <row r="427" spans="2:11" x14ac:dyDescent="0.25">
      <c r="B427" s="7">
        <v>5.1060518204290896E-2</v>
      </c>
      <c r="C427" s="7">
        <v>0.1510849330118717</v>
      </c>
      <c r="D427" s="7">
        <v>0.16036866359447005</v>
      </c>
      <c r="E427" s="7">
        <v>0.23852961821344645</v>
      </c>
      <c r="H427" s="7">
        <f t="shared" si="24"/>
        <v>1.0510605182042909</v>
      </c>
      <c r="I427" s="7">
        <f t="shared" si="25"/>
        <v>2.1510849330118718</v>
      </c>
      <c r="J427" s="7">
        <f t="shared" si="26"/>
        <v>3.1603686635944701</v>
      </c>
      <c r="K427" s="7">
        <f t="shared" si="27"/>
        <v>4.2385296182134464</v>
      </c>
    </row>
    <row r="428" spans="2:11" x14ac:dyDescent="0.25">
      <c r="B428" s="7">
        <v>3.3948789941099275E-2</v>
      </c>
      <c r="C428" s="7">
        <v>0.26429334391308329</v>
      </c>
      <c r="D428" s="7">
        <v>0.25450605792413095</v>
      </c>
      <c r="E428" s="7">
        <v>9.6865749076815083E-2</v>
      </c>
      <c r="H428" s="7">
        <f t="shared" si="24"/>
        <v>1.0339487899410993</v>
      </c>
      <c r="I428" s="7">
        <f t="shared" si="25"/>
        <v>2.2642933439130832</v>
      </c>
      <c r="J428" s="7">
        <f t="shared" si="26"/>
        <v>3.2545060579241309</v>
      </c>
      <c r="K428" s="7">
        <f t="shared" si="27"/>
        <v>4.096865749076815</v>
      </c>
    </row>
    <row r="429" spans="2:11" x14ac:dyDescent="0.25">
      <c r="B429" s="7">
        <v>0.21069673757133703</v>
      </c>
      <c r="C429" s="7">
        <v>0.25667592394787436</v>
      </c>
      <c r="D429" s="7">
        <v>0.27577440717795343</v>
      </c>
      <c r="E429" s="7">
        <v>0.13921018097476121</v>
      </c>
      <c r="H429" s="7">
        <f t="shared" si="24"/>
        <v>1.2106967375713371</v>
      </c>
      <c r="I429" s="7">
        <f t="shared" si="25"/>
        <v>2.2566759239478742</v>
      </c>
      <c r="J429" s="7">
        <f t="shared" si="26"/>
        <v>3.2757744071779533</v>
      </c>
      <c r="K429" s="7">
        <f t="shared" si="27"/>
        <v>4.1392101809747608</v>
      </c>
    </row>
    <row r="430" spans="2:11" x14ac:dyDescent="0.25">
      <c r="B430" s="7">
        <v>6.1104159672841579E-2</v>
      </c>
      <c r="C430" s="7">
        <v>0.18539994506668292</v>
      </c>
      <c r="D430" s="7">
        <v>0.21276589251380965</v>
      </c>
      <c r="E430" s="7">
        <v>6.94631794183172E-2</v>
      </c>
      <c r="H430" s="7">
        <f t="shared" si="24"/>
        <v>1.0611041596728417</v>
      </c>
      <c r="I430" s="7">
        <f t="shared" si="25"/>
        <v>2.185399945066683</v>
      </c>
      <c r="J430" s="7">
        <f t="shared" si="26"/>
        <v>3.2127658925138096</v>
      </c>
      <c r="K430" s="7">
        <f t="shared" si="27"/>
        <v>4.0694631794183174</v>
      </c>
    </row>
    <row r="431" spans="2:11" x14ac:dyDescent="0.25">
      <c r="B431" s="7">
        <v>0.11442609942930386</v>
      </c>
      <c r="C431" s="7">
        <v>0.28989226966154968</v>
      </c>
      <c r="D431" s="7">
        <v>1.5921506393627733E-2</v>
      </c>
      <c r="E431" s="7">
        <v>0.28021485030671101</v>
      </c>
      <c r="H431" s="7">
        <f t="shared" si="24"/>
        <v>1.1144260994293038</v>
      </c>
      <c r="I431" s="7">
        <f t="shared" si="25"/>
        <v>2.2898922696615496</v>
      </c>
      <c r="J431" s="7">
        <f t="shared" si="26"/>
        <v>3.0159215063936275</v>
      </c>
      <c r="K431" s="7">
        <f t="shared" si="27"/>
        <v>4.2802148503067112</v>
      </c>
    </row>
    <row r="432" spans="2:11" x14ac:dyDescent="0.25">
      <c r="B432" s="7">
        <v>0.11122165593432416</v>
      </c>
      <c r="C432" s="7">
        <v>0.243473616748558</v>
      </c>
      <c r="D432" s="7">
        <v>0.2300881984923856</v>
      </c>
      <c r="E432" s="7">
        <v>0.29251075777459029</v>
      </c>
      <c r="H432" s="7">
        <f t="shared" si="24"/>
        <v>1.1112216559343242</v>
      </c>
      <c r="I432" s="7">
        <f t="shared" si="25"/>
        <v>2.2434736167485578</v>
      </c>
      <c r="J432" s="7">
        <f t="shared" si="26"/>
        <v>3.2300881984923855</v>
      </c>
      <c r="K432" s="7">
        <f t="shared" si="27"/>
        <v>4.2925107577745907</v>
      </c>
    </row>
    <row r="433" spans="2:11" x14ac:dyDescent="0.25">
      <c r="B433" s="7">
        <v>0.27146214178899503</v>
      </c>
      <c r="C433" s="7">
        <v>0.1868190557573168</v>
      </c>
      <c r="D433" s="7">
        <v>0.28157902768028809</v>
      </c>
      <c r="E433" s="7">
        <v>3.227332377086703E-2</v>
      </c>
      <c r="H433" s="7">
        <f t="shared" si="24"/>
        <v>1.2714621417889951</v>
      </c>
      <c r="I433" s="7">
        <f t="shared" si="25"/>
        <v>2.1868190557573168</v>
      </c>
      <c r="J433" s="7">
        <f t="shared" si="26"/>
        <v>3.2815790276802881</v>
      </c>
      <c r="K433" s="7">
        <f t="shared" si="27"/>
        <v>4.032273323770867</v>
      </c>
    </row>
    <row r="434" spans="2:11" x14ac:dyDescent="0.25">
      <c r="B434" s="7">
        <v>5.2873317667165132E-2</v>
      </c>
      <c r="C434" s="7">
        <v>0.29022186956389051</v>
      </c>
      <c r="D434" s="7">
        <v>0.27906125064851833</v>
      </c>
      <c r="E434" s="7">
        <v>0.16503799554429763</v>
      </c>
      <c r="H434" s="7">
        <f t="shared" si="24"/>
        <v>1.0528733176671652</v>
      </c>
      <c r="I434" s="7">
        <f t="shared" si="25"/>
        <v>2.2902218695638905</v>
      </c>
      <c r="J434" s="7">
        <f t="shared" si="26"/>
        <v>3.2790612506485184</v>
      </c>
      <c r="K434" s="7">
        <f t="shared" si="27"/>
        <v>4.1650379955442975</v>
      </c>
    </row>
    <row r="435" spans="2:11" x14ac:dyDescent="0.25">
      <c r="B435" s="7">
        <v>3.4241767632068848E-2</v>
      </c>
      <c r="C435" s="7">
        <v>0.2412945951719718</v>
      </c>
      <c r="D435" s="7">
        <v>3.7739188818018125E-2</v>
      </c>
      <c r="E435" s="7">
        <v>0.26094241157261877</v>
      </c>
      <c r="H435" s="7">
        <f t="shared" si="24"/>
        <v>1.0342417676320688</v>
      </c>
      <c r="I435" s="7">
        <f t="shared" si="25"/>
        <v>2.2412945951719716</v>
      </c>
      <c r="J435" s="7">
        <f t="shared" si="26"/>
        <v>3.0377391888180183</v>
      </c>
      <c r="K435" s="7">
        <f t="shared" si="27"/>
        <v>4.2609424115726187</v>
      </c>
    </row>
    <row r="436" spans="2:11" x14ac:dyDescent="0.25">
      <c r="B436" s="7">
        <v>0.10782494582964568</v>
      </c>
      <c r="C436" s="7">
        <v>0.20524918362987152</v>
      </c>
      <c r="D436" s="7">
        <v>0.28613849299600208</v>
      </c>
      <c r="E436" s="7">
        <v>1.1938840907010102E-2</v>
      </c>
      <c r="H436" s="7">
        <f t="shared" si="24"/>
        <v>1.1078249458296456</v>
      </c>
      <c r="I436" s="7">
        <f t="shared" si="25"/>
        <v>2.2052491836298715</v>
      </c>
      <c r="J436" s="7">
        <f t="shared" si="26"/>
        <v>3.286138492996002</v>
      </c>
      <c r="K436" s="7">
        <f t="shared" si="27"/>
        <v>4.0119388409070105</v>
      </c>
    </row>
    <row r="437" spans="2:11" x14ac:dyDescent="0.25">
      <c r="B437" s="7">
        <v>0.2152836695455794</v>
      </c>
      <c r="C437" s="7">
        <v>0.15448164311655019</v>
      </c>
      <c r="D437" s="7">
        <v>6.4830469679860836E-2</v>
      </c>
      <c r="E437" s="7">
        <v>0.1729850154118473</v>
      </c>
      <c r="H437" s="7">
        <f t="shared" si="24"/>
        <v>1.2152836695455793</v>
      </c>
      <c r="I437" s="7">
        <f t="shared" si="25"/>
        <v>2.1544816431165503</v>
      </c>
      <c r="J437" s="7">
        <f t="shared" si="26"/>
        <v>3.0648304696798609</v>
      </c>
      <c r="K437" s="7">
        <f t="shared" si="27"/>
        <v>4.1729850154118475</v>
      </c>
    </row>
    <row r="438" spans="2:11" x14ac:dyDescent="0.25">
      <c r="B438" s="7">
        <v>0.11161534470656452</v>
      </c>
      <c r="C438" s="7">
        <v>1.434675130466628E-2</v>
      </c>
      <c r="D438" s="7">
        <v>7.6622821741386155E-2</v>
      </c>
      <c r="E438" s="7">
        <v>4.9128696554460283E-2</v>
      </c>
      <c r="H438" s="7">
        <f t="shared" si="24"/>
        <v>1.1116153447065644</v>
      </c>
      <c r="I438" s="7">
        <f t="shared" si="25"/>
        <v>2.0143467513046662</v>
      </c>
      <c r="J438" s="7">
        <f t="shared" si="26"/>
        <v>3.076622821741386</v>
      </c>
      <c r="K438" s="7">
        <f t="shared" si="27"/>
        <v>4.0491286965544599</v>
      </c>
    </row>
    <row r="439" spans="2:11" x14ac:dyDescent="0.25">
      <c r="B439" s="7">
        <v>0.19139683217871636</v>
      </c>
      <c r="C439" s="7">
        <v>0.22205877864925075</v>
      </c>
      <c r="D439" s="7">
        <v>0.29739066743980225</v>
      </c>
      <c r="E439" s="7">
        <v>0.20040589617603075</v>
      </c>
      <c r="H439" s="7">
        <f t="shared" si="24"/>
        <v>1.1913968321787163</v>
      </c>
      <c r="I439" s="7">
        <f t="shared" si="25"/>
        <v>2.2220587786492509</v>
      </c>
      <c r="J439" s="7">
        <f t="shared" si="26"/>
        <v>3.2973906674398021</v>
      </c>
      <c r="K439" s="7">
        <f t="shared" si="27"/>
        <v>4.2004058961760311</v>
      </c>
    </row>
    <row r="440" spans="2:11" x14ac:dyDescent="0.25">
      <c r="B440" s="7">
        <v>0.16159550767540512</v>
      </c>
      <c r="C440" s="7">
        <v>4.5448164311655014E-2</v>
      </c>
      <c r="D440" s="7">
        <v>0.10705587939085055</v>
      </c>
      <c r="E440" s="7">
        <v>0.28632160405285806</v>
      </c>
      <c r="H440" s="7">
        <f t="shared" si="24"/>
        <v>1.1615955076754052</v>
      </c>
      <c r="I440" s="7">
        <f t="shared" si="25"/>
        <v>2.0454481643116549</v>
      </c>
      <c r="J440" s="7">
        <f t="shared" si="26"/>
        <v>3.1070558793908507</v>
      </c>
      <c r="K440" s="7">
        <f t="shared" si="27"/>
        <v>4.2863216040528584</v>
      </c>
    </row>
    <row r="441" spans="2:11" x14ac:dyDescent="0.25">
      <c r="B441" s="7">
        <v>0.29558702352977079</v>
      </c>
      <c r="C441" s="7">
        <v>0.15874813074129457</v>
      </c>
      <c r="D441" s="7">
        <v>5.0154118472853781E-2</v>
      </c>
      <c r="E441" s="7">
        <v>0.12192449720755638</v>
      </c>
      <c r="H441" s="7">
        <f t="shared" si="24"/>
        <v>1.2955870235297708</v>
      </c>
      <c r="I441" s="7">
        <f t="shared" si="25"/>
        <v>2.1587481307412943</v>
      </c>
      <c r="J441" s="7">
        <f t="shared" si="26"/>
        <v>3.0501541184728538</v>
      </c>
      <c r="K441" s="7">
        <f t="shared" si="27"/>
        <v>4.1219244972075568</v>
      </c>
    </row>
    <row r="442" spans="2:11" x14ac:dyDescent="0.25">
      <c r="B442" s="7">
        <v>0.25245521408734395</v>
      </c>
      <c r="C442" s="7">
        <v>0.22187566759239477</v>
      </c>
      <c r="D442" s="7">
        <v>0.28511307107760853</v>
      </c>
      <c r="E442" s="7">
        <v>0.16723532822656942</v>
      </c>
      <c r="H442" s="7">
        <f t="shared" si="24"/>
        <v>1.2524552140873439</v>
      </c>
      <c r="I442" s="7">
        <f t="shared" si="25"/>
        <v>2.221875667592395</v>
      </c>
      <c r="J442" s="7">
        <f t="shared" si="26"/>
        <v>3.2851130710776086</v>
      </c>
      <c r="K442" s="7">
        <f t="shared" si="27"/>
        <v>4.1672353282265693</v>
      </c>
    </row>
    <row r="443" spans="2:11" x14ac:dyDescent="0.25">
      <c r="B443" s="7">
        <v>0.19624011963255714</v>
      </c>
      <c r="C443" s="7">
        <v>6.0472426526688432E-2</v>
      </c>
      <c r="D443" s="7">
        <v>0.23186437574388866</v>
      </c>
      <c r="E443" s="7">
        <v>0.22197637867366557</v>
      </c>
      <c r="H443" s="7">
        <f t="shared" si="24"/>
        <v>1.1962401196325572</v>
      </c>
      <c r="I443" s="7">
        <f t="shared" si="25"/>
        <v>2.0604724265266885</v>
      </c>
      <c r="J443" s="7">
        <f t="shared" si="26"/>
        <v>3.2318643757438887</v>
      </c>
      <c r="K443" s="7">
        <f t="shared" si="27"/>
        <v>4.2219763786736655</v>
      </c>
    </row>
    <row r="444" spans="2:11" x14ac:dyDescent="0.25">
      <c r="B444" s="7">
        <v>9.9264503921628458E-2</v>
      </c>
      <c r="C444" s="7">
        <v>0.29329813531907101</v>
      </c>
      <c r="D444" s="7">
        <v>0.17705923642689289</v>
      </c>
      <c r="E444" s="7">
        <v>4.7370830408642844E-2</v>
      </c>
      <c r="H444" s="7">
        <f t="shared" si="24"/>
        <v>1.0992645039216284</v>
      </c>
      <c r="I444" s="7">
        <f t="shared" si="25"/>
        <v>2.2932981353190711</v>
      </c>
      <c r="J444" s="7">
        <f t="shared" si="26"/>
        <v>3.177059236426893</v>
      </c>
      <c r="K444" s="7">
        <f t="shared" si="27"/>
        <v>4.0473708304086431</v>
      </c>
    </row>
    <row r="445" spans="2:11" x14ac:dyDescent="0.25">
      <c r="B445" s="7">
        <v>0.16403088473158969</v>
      </c>
      <c r="C445" s="7">
        <v>0.20397656178472243</v>
      </c>
      <c r="D445" s="7">
        <v>4.6299630726035337E-2</v>
      </c>
      <c r="E445" s="7">
        <v>8.7151707510605178E-2</v>
      </c>
      <c r="H445" s="7">
        <f t="shared" si="24"/>
        <v>1.1640308847315897</v>
      </c>
      <c r="I445" s="7">
        <f t="shared" si="25"/>
        <v>2.2039765617847222</v>
      </c>
      <c r="J445" s="7">
        <f t="shared" si="26"/>
        <v>3.0462996307260353</v>
      </c>
      <c r="K445" s="7">
        <f t="shared" si="27"/>
        <v>4.0871517075106052</v>
      </c>
    </row>
    <row r="446" spans="2:11" x14ac:dyDescent="0.25">
      <c r="B446" s="7">
        <v>4.8075807977538375E-2</v>
      </c>
      <c r="C446" s="7">
        <v>0.10402539139988404</v>
      </c>
      <c r="D446" s="7">
        <v>2.673421430097354E-3</v>
      </c>
      <c r="E446" s="7">
        <v>9.2104861598559535E-3</v>
      </c>
      <c r="H446" s="7">
        <f t="shared" si="24"/>
        <v>1.0480758079775383</v>
      </c>
      <c r="I446" s="7">
        <f t="shared" si="25"/>
        <v>2.1040253913998841</v>
      </c>
      <c r="J446" s="7">
        <f t="shared" si="26"/>
        <v>3.0026734214300972</v>
      </c>
      <c r="K446" s="7">
        <f t="shared" si="27"/>
        <v>4.0092104861598559</v>
      </c>
    </row>
    <row r="447" spans="2:11" x14ac:dyDescent="0.25">
      <c r="B447" s="7">
        <v>0.12612689596240118</v>
      </c>
      <c r="C447" s="7">
        <v>0.28387707144383068</v>
      </c>
      <c r="D447" s="7">
        <v>0.18108767967772454</v>
      </c>
      <c r="E447" s="7">
        <v>0.14024475844599749</v>
      </c>
      <c r="H447" s="7">
        <f t="shared" si="24"/>
        <v>1.1261268959624011</v>
      </c>
      <c r="I447" s="7">
        <f t="shared" si="25"/>
        <v>2.2838770714438308</v>
      </c>
      <c r="J447" s="7">
        <f t="shared" si="26"/>
        <v>3.1810876796777245</v>
      </c>
      <c r="K447" s="7">
        <f t="shared" si="27"/>
        <v>4.1402447584459976</v>
      </c>
    </row>
    <row r="448" spans="2:11" x14ac:dyDescent="0.25">
      <c r="B448" s="7">
        <v>7.390362254707479E-2</v>
      </c>
      <c r="C448" s="7">
        <v>0.19891354106265449</v>
      </c>
      <c r="D448" s="7">
        <v>1.7661061433759576E-2</v>
      </c>
      <c r="E448" s="7">
        <v>0.21494491409039582</v>
      </c>
      <c r="H448" s="7">
        <f t="shared" si="24"/>
        <v>1.0739036225470748</v>
      </c>
      <c r="I448" s="7">
        <f t="shared" si="25"/>
        <v>2.1989135410626544</v>
      </c>
      <c r="J448" s="7">
        <f t="shared" si="26"/>
        <v>3.0176610614337598</v>
      </c>
      <c r="K448" s="7">
        <f t="shared" si="27"/>
        <v>4.2149449140903954</v>
      </c>
    </row>
    <row r="449" spans="2:11" x14ac:dyDescent="0.25">
      <c r="B449" s="7">
        <v>0.10803552354503006</v>
      </c>
      <c r="C449" s="7">
        <v>0.18732261116367077</v>
      </c>
      <c r="D449" s="7">
        <v>0.18374279000213631</v>
      </c>
      <c r="E449" s="7">
        <v>0.21168553727835934</v>
      </c>
      <c r="H449" s="7">
        <f t="shared" si="24"/>
        <v>1.1080355235450301</v>
      </c>
      <c r="I449" s="7">
        <f t="shared" si="25"/>
        <v>2.1873226111636708</v>
      </c>
      <c r="J449" s="7">
        <f t="shared" si="26"/>
        <v>3.1837427900021362</v>
      </c>
      <c r="K449" s="7">
        <f t="shared" si="27"/>
        <v>4.2116855372783597</v>
      </c>
    </row>
    <row r="450" spans="2:11" x14ac:dyDescent="0.25">
      <c r="B450" s="7">
        <v>0.16632892849513228</v>
      </c>
      <c r="C450" s="7">
        <v>6.6670735801263467E-2</v>
      </c>
      <c r="D450" s="7">
        <v>8.3562730796227919E-2</v>
      </c>
      <c r="E450" s="7">
        <v>9.6719260231330303E-2</v>
      </c>
      <c r="H450" s="7">
        <f t="shared" si="24"/>
        <v>1.1663289284951324</v>
      </c>
      <c r="I450" s="7">
        <f t="shared" si="25"/>
        <v>2.0666707358012633</v>
      </c>
      <c r="J450" s="7">
        <f t="shared" si="26"/>
        <v>3.0835627307962281</v>
      </c>
      <c r="K450" s="7">
        <f t="shared" si="27"/>
        <v>4.09671926023133</v>
      </c>
    </row>
    <row r="451" spans="2:11" x14ac:dyDescent="0.25">
      <c r="B451" s="7">
        <v>0.26290169988097778</v>
      </c>
      <c r="C451" s="7">
        <v>0.20609149449140904</v>
      </c>
      <c r="D451" s="7">
        <v>0.22542802209540083</v>
      </c>
      <c r="E451" s="7">
        <v>0.24853663747062593</v>
      </c>
      <c r="H451" s="7">
        <f t="shared" si="24"/>
        <v>1.2629016998809779</v>
      </c>
      <c r="I451" s="7">
        <f t="shared" si="25"/>
        <v>2.206091494491409</v>
      </c>
      <c r="J451" s="7">
        <f t="shared" si="26"/>
        <v>3.225428022095401</v>
      </c>
      <c r="K451" s="7">
        <f t="shared" si="27"/>
        <v>4.2485366374706262</v>
      </c>
    </row>
    <row r="452" spans="2:11" x14ac:dyDescent="0.25">
      <c r="B452" s="7">
        <v>2.4811548203985717E-3</v>
      </c>
      <c r="C452" s="7">
        <v>2.0801416058839686E-2</v>
      </c>
      <c r="D452" s="7">
        <v>2.5196081423383282E-2</v>
      </c>
      <c r="E452" s="7">
        <v>0.28441724906155585</v>
      </c>
      <c r="H452" s="7">
        <f t="shared" si="24"/>
        <v>1.0024811548203987</v>
      </c>
      <c r="I452" s="7">
        <f t="shared" si="25"/>
        <v>2.0208014160588399</v>
      </c>
      <c r="J452" s="7">
        <f t="shared" si="26"/>
        <v>3.0251960814233834</v>
      </c>
      <c r="K452" s="7">
        <f t="shared" si="27"/>
        <v>4.2844172490615557</v>
      </c>
    </row>
    <row r="453" spans="2:11" x14ac:dyDescent="0.25">
      <c r="B453" s="7">
        <v>0.18826563310647909</v>
      </c>
      <c r="C453" s="7">
        <v>8.618121890926847E-2</v>
      </c>
      <c r="D453" s="7">
        <v>5.2085940122684408E-2</v>
      </c>
      <c r="E453" s="7">
        <v>0.16099124118778038</v>
      </c>
      <c r="H453" s="7">
        <f t="shared" si="24"/>
        <v>1.1882656331064791</v>
      </c>
      <c r="I453" s="7">
        <f t="shared" si="25"/>
        <v>2.0861812189092683</v>
      </c>
      <c r="J453" s="7">
        <f t="shared" si="26"/>
        <v>3.0520859401226845</v>
      </c>
      <c r="K453" s="7">
        <f t="shared" si="27"/>
        <v>4.1609912411877801</v>
      </c>
    </row>
    <row r="454" spans="2:11" x14ac:dyDescent="0.25">
      <c r="B454" s="7">
        <v>7.6540421765800958E-3</v>
      </c>
      <c r="C454" s="7">
        <v>0.11785943174535354</v>
      </c>
      <c r="D454" s="7">
        <v>0.17556688131351664</v>
      </c>
      <c r="E454" s="7">
        <v>7.0781579027680286E-2</v>
      </c>
      <c r="H454" s="7">
        <f t="shared" si="24"/>
        <v>1.0076540421765801</v>
      </c>
      <c r="I454" s="7">
        <f t="shared" si="25"/>
        <v>2.1178594317453534</v>
      </c>
      <c r="J454" s="7">
        <f t="shared" si="26"/>
        <v>3.1755668813135167</v>
      </c>
      <c r="K454" s="7">
        <f t="shared" si="27"/>
        <v>4.0707815790276802</v>
      </c>
    </row>
    <row r="455" spans="2:11" x14ac:dyDescent="0.25">
      <c r="B455" s="7">
        <v>0.23040864284188362</v>
      </c>
      <c r="C455" s="7">
        <v>0.214981536301767</v>
      </c>
      <c r="D455" s="7">
        <v>0.22315744499038664</v>
      </c>
      <c r="E455" s="7">
        <v>6.3539536729026154E-3</v>
      </c>
      <c r="H455" s="7">
        <f t="shared" si="24"/>
        <v>1.2304086428418837</v>
      </c>
      <c r="I455" s="7">
        <f t="shared" si="25"/>
        <v>2.2149815363017669</v>
      </c>
      <c r="J455" s="7">
        <f t="shared" si="26"/>
        <v>3.2231574449903868</v>
      </c>
      <c r="K455" s="7">
        <f t="shared" si="27"/>
        <v>4.0063539536729023</v>
      </c>
    </row>
    <row r="456" spans="2:11" x14ac:dyDescent="0.25">
      <c r="B456" s="7">
        <v>0.20331736198004088</v>
      </c>
      <c r="C456" s="7">
        <v>1.3394573809015167E-2</v>
      </c>
      <c r="D456" s="7">
        <v>8.2766197698904385E-3</v>
      </c>
      <c r="E456" s="7">
        <v>1.4282662434766686E-2</v>
      </c>
      <c r="H456" s="7">
        <f t="shared" si="24"/>
        <v>1.2033173619800408</v>
      </c>
      <c r="I456" s="7">
        <f t="shared" si="25"/>
        <v>2.0133945738090153</v>
      </c>
      <c r="J456" s="7">
        <f t="shared" si="26"/>
        <v>3.0082766197698905</v>
      </c>
      <c r="K456" s="7">
        <f t="shared" si="27"/>
        <v>4.0142826624347663</v>
      </c>
    </row>
    <row r="457" spans="2:11" x14ac:dyDescent="0.25">
      <c r="B457" s="7">
        <v>0.2761040070802942</v>
      </c>
      <c r="C457" s="7">
        <v>0.14576555681020539</v>
      </c>
      <c r="D457" s="7">
        <v>0.23766899624622334</v>
      </c>
      <c r="E457" s="7">
        <v>0.21052278206732383</v>
      </c>
      <c r="H457" s="7">
        <f t="shared" ref="H457:H507" si="28">+$H$7+B457</f>
        <v>1.2761040070802943</v>
      </c>
      <c r="I457" s="7">
        <f t="shared" ref="I457:I507" si="29">+$I$7+C457</f>
        <v>2.1457655568102054</v>
      </c>
      <c r="J457" s="7">
        <f t="shared" ref="J457:J507" si="30">+$J$7+D457</f>
        <v>3.2376689962462235</v>
      </c>
      <c r="K457" s="7">
        <f t="shared" ref="K457:K507" si="31">+$K$7+E457</f>
        <v>4.2105227820673239</v>
      </c>
    </row>
    <row r="458" spans="2:11" x14ac:dyDescent="0.25">
      <c r="B458" s="7">
        <v>0.14263435773796806</v>
      </c>
      <c r="C458" s="7">
        <v>5.5262916959135717E-2</v>
      </c>
      <c r="D458" s="7">
        <v>0.25751823480941188</v>
      </c>
      <c r="E458" s="7">
        <v>7.9241309854426706E-2</v>
      </c>
      <c r="H458" s="7">
        <f t="shared" si="28"/>
        <v>1.1426343577379681</v>
      </c>
      <c r="I458" s="7">
        <f t="shared" si="29"/>
        <v>2.0552629169591357</v>
      </c>
      <c r="J458" s="7">
        <f t="shared" si="30"/>
        <v>3.257518234809412</v>
      </c>
      <c r="K458" s="7">
        <f t="shared" si="31"/>
        <v>4.0792413098544271</v>
      </c>
    </row>
    <row r="459" spans="2:11" x14ac:dyDescent="0.25">
      <c r="B459" s="7">
        <v>0.23196508682515946</v>
      </c>
      <c r="C459" s="7">
        <v>0.15992919705801567</v>
      </c>
      <c r="D459" s="7">
        <v>0.14799035615100559</v>
      </c>
      <c r="E459" s="7">
        <v>2.6944792016357921E-2</v>
      </c>
      <c r="H459" s="7">
        <f t="shared" si="28"/>
        <v>1.2319650868251595</v>
      </c>
      <c r="I459" s="7">
        <f t="shared" si="29"/>
        <v>2.1599291970580157</v>
      </c>
      <c r="J459" s="7">
        <f t="shared" si="30"/>
        <v>3.1479903561510056</v>
      </c>
      <c r="K459" s="7">
        <f t="shared" si="31"/>
        <v>4.0269447920163577</v>
      </c>
    </row>
    <row r="460" spans="2:11" x14ac:dyDescent="0.25">
      <c r="B460" s="7">
        <v>0.23358561967833488</v>
      </c>
      <c r="C460" s="7">
        <v>1.4502395702993866E-2</v>
      </c>
      <c r="D460" s="7">
        <v>0.12535782952360605</v>
      </c>
      <c r="E460" s="7">
        <v>0.21364482558671832</v>
      </c>
      <c r="H460" s="7">
        <f t="shared" si="28"/>
        <v>1.2335856196783348</v>
      </c>
      <c r="I460" s="7">
        <f t="shared" si="29"/>
        <v>2.0145023957029937</v>
      </c>
      <c r="J460" s="7">
        <f t="shared" si="30"/>
        <v>3.125357829523606</v>
      </c>
      <c r="K460" s="7">
        <f t="shared" si="31"/>
        <v>4.2136448255867185</v>
      </c>
    </row>
    <row r="461" spans="2:11" x14ac:dyDescent="0.25">
      <c r="B461" s="7">
        <v>9.1189306314279614E-2</v>
      </c>
      <c r="C461" s="7">
        <v>0.16652119510483107</v>
      </c>
      <c r="D461" s="7">
        <v>0.2609698782311472</v>
      </c>
      <c r="E461" s="7">
        <v>0.23316446424756615</v>
      </c>
      <c r="H461" s="7">
        <f t="shared" si="28"/>
        <v>1.0911893063142797</v>
      </c>
      <c r="I461" s="7">
        <f t="shared" si="29"/>
        <v>2.1665211951048309</v>
      </c>
      <c r="J461" s="7">
        <f t="shared" si="30"/>
        <v>3.2609698782311471</v>
      </c>
      <c r="K461" s="7">
        <f t="shared" si="31"/>
        <v>4.2331644642475661</v>
      </c>
    </row>
    <row r="462" spans="2:11" x14ac:dyDescent="0.25">
      <c r="B462" s="7">
        <v>0.24943388164922026</v>
      </c>
      <c r="C462" s="7">
        <v>0.25370036927396461</v>
      </c>
      <c r="D462" s="7">
        <v>7.6796777245399336E-2</v>
      </c>
      <c r="E462" s="7">
        <v>6.4290292062135684E-2</v>
      </c>
      <c r="H462" s="7">
        <f t="shared" si="28"/>
        <v>1.2494338816492203</v>
      </c>
      <c r="I462" s="7">
        <f t="shared" si="29"/>
        <v>2.2537003692739646</v>
      </c>
      <c r="J462" s="7">
        <f t="shared" si="30"/>
        <v>3.0767967772453995</v>
      </c>
      <c r="K462" s="7">
        <f t="shared" si="31"/>
        <v>4.064290292062136</v>
      </c>
    </row>
    <row r="463" spans="2:11" x14ac:dyDescent="0.25">
      <c r="B463" s="7">
        <v>0.18789941099276711</v>
      </c>
      <c r="C463" s="7">
        <v>0.13935666982024597</v>
      </c>
      <c r="D463" s="7">
        <v>0.12658467360454115</v>
      </c>
      <c r="E463" s="7">
        <v>0.16473586230048526</v>
      </c>
      <c r="H463" s="7">
        <f t="shared" si="28"/>
        <v>1.1878994109927672</v>
      </c>
      <c r="I463" s="7">
        <f t="shared" si="29"/>
        <v>2.1393566698202457</v>
      </c>
      <c r="J463" s="7">
        <f t="shared" si="30"/>
        <v>3.1265846736045413</v>
      </c>
      <c r="K463" s="7">
        <f t="shared" si="31"/>
        <v>4.1647358623004855</v>
      </c>
    </row>
    <row r="464" spans="2:11" x14ac:dyDescent="0.25">
      <c r="B464" s="7">
        <v>0.12684102908413952</v>
      </c>
      <c r="C464" s="7">
        <v>0.23283486434522538</v>
      </c>
      <c r="D464" s="7">
        <v>2.2138126773888361E-2</v>
      </c>
      <c r="E464" s="7">
        <v>0.22963957640308846</v>
      </c>
      <c r="H464" s="7">
        <f t="shared" si="28"/>
        <v>1.1268410290841395</v>
      </c>
      <c r="I464" s="7">
        <f t="shared" si="29"/>
        <v>2.2328348643452252</v>
      </c>
      <c r="J464" s="7">
        <f t="shared" si="30"/>
        <v>3.0221381267738883</v>
      </c>
      <c r="K464" s="7">
        <f t="shared" si="31"/>
        <v>4.2296395764030885</v>
      </c>
    </row>
    <row r="465" spans="2:11" x14ac:dyDescent="0.25">
      <c r="B465" s="7">
        <v>0.13890804773094881</v>
      </c>
      <c r="C465" s="7">
        <v>0.29168675801873833</v>
      </c>
      <c r="D465" s="7">
        <v>0.1141697439497055</v>
      </c>
      <c r="E465" s="7">
        <v>0.18676412244026</v>
      </c>
      <c r="H465" s="7">
        <f t="shared" si="28"/>
        <v>1.1389080477309488</v>
      </c>
      <c r="I465" s="7">
        <f t="shared" si="29"/>
        <v>2.2916867580187383</v>
      </c>
      <c r="J465" s="7">
        <f t="shared" si="30"/>
        <v>3.1141697439497054</v>
      </c>
      <c r="K465" s="7">
        <f t="shared" si="31"/>
        <v>4.1867641224402599</v>
      </c>
    </row>
    <row r="466" spans="2:11" x14ac:dyDescent="0.25">
      <c r="B466" s="7">
        <v>5.1353495895260469E-2</v>
      </c>
      <c r="C466" s="7">
        <v>5.2644428846095159E-2</v>
      </c>
      <c r="D466" s="7">
        <v>8.6886196478163993E-2</v>
      </c>
      <c r="E466" s="7">
        <v>0.24994659260841698</v>
      </c>
      <c r="H466" s="7">
        <f t="shared" si="28"/>
        <v>1.0513534958952604</v>
      </c>
      <c r="I466" s="7">
        <f t="shared" si="29"/>
        <v>2.052644428846095</v>
      </c>
      <c r="J466" s="7">
        <f t="shared" si="30"/>
        <v>3.0868861964781642</v>
      </c>
      <c r="K466" s="7">
        <f t="shared" si="31"/>
        <v>4.249946592608417</v>
      </c>
    </row>
    <row r="467" spans="2:11" x14ac:dyDescent="0.25">
      <c r="B467" s="7">
        <v>7.3024689474166071E-2</v>
      </c>
      <c r="C467" s="7">
        <v>8.8195440534684297E-2</v>
      </c>
      <c r="D467" s="7">
        <v>0.1760155034028138</v>
      </c>
      <c r="E467" s="7">
        <v>2.8656880397961364E-3</v>
      </c>
      <c r="H467" s="7">
        <f t="shared" si="28"/>
        <v>1.073024689474166</v>
      </c>
      <c r="I467" s="7">
        <f t="shared" si="29"/>
        <v>2.0881954405346841</v>
      </c>
      <c r="J467" s="7">
        <f t="shared" si="30"/>
        <v>3.1760155034028137</v>
      </c>
      <c r="K467" s="7">
        <f t="shared" si="31"/>
        <v>4.0028656880397957</v>
      </c>
    </row>
    <row r="468" spans="2:11" x14ac:dyDescent="0.25">
      <c r="B468" s="7">
        <v>0.130512405774102</v>
      </c>
      <c r="C468" s="7">
        <v>0.23549913022247992</v>
      </c>
      <c r="D468" s="7">
        <v>6.9197668385876029E-2</v>
      </c>
      <c r="E468" s="7">
        <v>0.23504135258033998</v>
      </c>
      <c r="H468" s="7">
        <f t="shared" si="28"/>
        <v>1.1305124057741021</v>
      </c>
      <c r="I468" s="7">
        <f t="shared" si="29"/>
        <v>2.2354991302224798</v>
      </c>
      <c r="J468" s="7">
        <f t="shared" si="30"/>
        <v>3.0691976683858759</v>
      </c>
      <c r="K468" s="7">
        <f t="shared" si="31"/>
        <v>4.2350413525803399</v>
      </c>
    </row>
    <row r="469" spans="2:11" x14ac:dyDescent="0.25">
      <c r="B469" s="7">
        <v>0.24787743766594439</v>
      </c>
      <c r="C469" s="7">
        <v>0.29475386822107608</v>
      </c>
      <c r="D469" s="7">
        <v>0.29861751152073734</v>
      </c>
      <c r="E469" s="7">
        <v>1.6571550645466475E-3</v>
      </c>
      <c r="H469" s="7">
        <f t="shared" si="28"/>
        <v>1.2478774376659443</v>
      </c>
      <c r="I469" s="7">
        <f t="shared" si="29"/>
        <v>2.294753868221076</v>
      </c>
      <c r="J469" s="7">
        <f t="shared" si="30"/>
        <v>3.2986175115207375</v>
      </c>
      <c r="K469" s="7">
        <f t="shared" si="31"/>
        <v>4.0016571550645468</v>
      </c>
    </row>
    <row r="470" spans="2:11" x14ac:dyDescent="0.25">
      <c r="B470" s="7">
        <v>0.25433210242011778</v>
      </c>
      <c r="C470" s="7">
        <v>4.3726920377208774E-2</v>
      </c>
      <c r="D470" s="7">
        <v>0.28479262672811057</v>
      </c>
      <c r="E470" s="7">
        <v>0.12956022827845087</v>
      </c>
      <c r="H470" s="7">
        <f t="shared" si="28"/>
        <v>1.2543321024201177</v>
      </c>
      <c r="I470" s="7">
        <f t="shared" si="29"/>
        <v>2.0437269203772086</v>
      </c>
      <c r="J470" s="7">
        <f t="shared" si="30"/>
        <v>3.2847926267281107</v>
      </c>
      <c r="K470" s="7">
        <f t="shared" si="31"/>
        <v>4.1295602282784509</v>
      </c>
    </row>
    <row r="471" spans="2:11" x14ac:dyDescent="0.25">
      <c r="B471" s="7">
        <v>0.25415814691610461</v>
      </c>
      <c r="C471" s="7">
        <v>0.26540116580706197</v>
      </c>
      <c r="D471" s="7">
        <v>0.24127628406628621</v>
      </c>
      <c r="E471" s="7">
        <v>0.24073610644856103</v>
      </c>
      <c r="H471" s="7">
        <f t="shared" si="28"/>
        <v>1.2541581469161045</v>
      </c>
      <c r="I471" s="7">
        <f t="shared" si="29"/>
        <v>2.2654011658070621</v>
      </c>
      <c r="J471" s="7">
        <f t="shared" si="30"/>
        <v>3.2412762840662861</v>
      </c>
      <c r="K471" s="7">
        <f t="shared" si="31"/>
        <v>4.2407361064485611</v>
      </c>
    </row>
    <row r="472" spans="2:11" x14ac:dyDescent="0.25">
      <c r="B472" s="7">
        <v>0.1433851130710776</v>
      </c>
      <c r="C472" s="7">
        <v>3.5505233924375129E-2</v>
      </c>
      <c r="D472" s="7">
        <v>0.19936216315195165</v>
      </c>
      <c r="E472" s="7">
        <v>0.21567735831781976</v>
      </c>
      <c r="H472" s="7">
        <f t="shared" si="28"/>
        <v>1.1433851130710777</v>
      </c>
      <c r="I472" s="7">
        <f t="shared" si="29"/>
        <v>2.0355052339243751</v>
      </c>
      <c r="J472" s="7">
        <f t="shared" si="30"/>
        <v>3.1993621631519518</v>
      </c>
      <c r="K472" s="7">
        <f t="shared" si="31"/>
        <v>4.2156773583178193</v>
      </c>
    </row>
    <row r="473" spans="2:11" x14ac:dyDescent="0.25">
      <c r="B473" s="7">
        <v>0.2074648274178289</v>
      </c>
      <c r="C473" s="7">
        <v>6.7018646809289831E-2</v>
      </c>
      <c r="D473" s="7">
        <v>6.2331003753776662E-2</v>
      </c>
      <c r="E473" s="7">
        <v>6.8126468703268536E-2</v>
      </c>
      <c r="H473" s="7">
        <f t="shared" si="28"/>
        <v>1.2074648274178288</v>
      </c>
      <c r="I473" s="7">
        <f t="shared" si="29"/>
        <v>2.0670186468092897</v>
      </c>
      <c r="J473" s="7">
        <f t="shared" si="30"/>
        <v>3.0623310037537768</v>
      </c>
      <c r="K473" s="7">
        <f t="shared" si="31"/>
        <v>4.0681264687032686</v>
      </c>
    </row>
    <row r="474" spans="2:11" x14ac:dyDescent="0.25">
      <c r="B474" s="7">
        <v>0.18437452314828942</v>
      </c>
      <c r="C474" s="7">
        <v>0.15821710867641223</v>
      </c>
      <c r="D474" s="7">
        <v>0.24854579302346871</v>
      </c>
      <c r="E474" s="7">
        <v>0.15332804345835749</v>
      </c>
      <c r="H474" s="7">
        <f t="shared" si="28"/>
        <v>1.1843745231482894</v>
      </c>
      <c r="I474" s="7">
        <f t="shared" si="29"/>
        <v>2.1582171086764124</v>
      </c>
      <c r="J474" s="7">
        <f t="shared" si="30"/>
        <v>3.2485457930234687</v>
      </c>
      <c r="K474" s="7">
        <f t="shared" si="31"/>
        <v>4.153328043458357</v>
      </c>
    </row>
    <row r="475" spans="2:11" x14ac:dyDescent="0.25">
      <c r="B475" s="7">
        <v>2.7567369609668262E-2</v>
      </c>
      <c r="C475" s="7">
        <v>0.24145023957029937</v>
      </c>
      <c r="D475" s="7">
        <v>0.23279824213385419</v>
      </c>
      <c r="E475" s="7">
        <v>0.1813806573686941</v>
      </c>
      <c r="H475" s="7">
        <f t="shared" si="28"/>
        <v>1.0275673696096683</v>
      </c>
      <c r="I475" s="7">
        <f t="shared" si="29"/>
        <v>2.2414502395702995</v>
      </c>
      <c r="J475" s="7">
        <f t="shared" si="30"/>
        <v>3.2327982421338541</v>
      </c>
      <c r="K475" s="7">
        <f t="shared" si="31"/>
        <v>4.1813806573686945</v>
      </c>
    </row>
    <row r="476" spans="2:11" x14ac:dyDescent="0.25">
      <c r="B476" s="7">
        <v>5.3111362041077907E-2</v>
      </c>
      <c r="C476" s="7">
        <v>0.2792809839167455</v>
      </c>
      <c r="D476" s="7">
        <v>0.24528641621143221</v>
      </c>
      <c r="E476" s="7">
        <v>0.15796075319681388</v>
      </c>
      <c r="H476" s="7">
        <f t="shared" si="28"/>
        <v>1.0531113620410779</v>
      </c>
      <c r="I476" s="7">
        <f t="shared" si="29"/>
        <v>2.2792809839167454</v>
      </c>
      <c r="J476" s="7">
        <f t="shared" si="30"/>
        <v>3.2452864162114321</v>
      </c>
      <c r="K476" s="7">
        <f t="shared" si="31"/>
        <v>4.1579607531968135</v>
      </c>
    </row>
    <row r="477" spans="2:11" x14ac:dyDescent="0.25">
      <c r="B477" s="7">
        <v>0.10526139103366192</v>
      </c>
      <c r="C477" s="7">
        <v>0.10504165776543473</v>
      </c>
      <c r="D477" s="7">
        <v>0.13754387035737176</v>
      </c>
      <c r="E477" s="7">
        <v>0.22391735587633899</v>
      </c>
      <c r="H477" s="7">
        <f t="shared" si="28"/>
        <v>1.1052613910336619</v>
      </c>
      <c r="I477" s="7">
        <f t="shared" si="29"/>
        <v>2.1050416577654349</v>
      </c>
      <c r="J477" s="7">
        <f t="shared" si="30"/>
        <v>3.1375438703573719</v>
      </c>
      <c r="K477" s="7">
        <f t="shared" si="31"/>
        <v>4.2239173558763392</v>
      </c>
    </row>
    <row r="478" spans="2:11" x14ac:dyDescent="0.25">
      <c r="B478" s="7">
        <v>0.22514419995727408</v>
      </c>
      <c r="C478" s="7">
        <v>0.15453657643360699</v>
      </c>
      <c r="D478" s="7">
        <v>7.478255561998351E-2</v>
      </c>
      <c r="E478" s="7">
        <v>0.11577196569719535</v>
      </c>
      <c r="H478" s="7">
        <f t="shared" si="28"/>
        <v>1.2251441999572741</v>
      </c>
      <c r="I478" s="7">
        <f t="shared" si="29"/>
        <v>2.1545365764336069</v>
      </c>
      <c r="J478" s="7">
        <f t="shared" si="30"/>
        <v>3.0747825556199837</v>
      </c>
      <c r="K478" s="7">
        <f t="shared" si="31"/>
        <v>4.1157719656971956</v>
      </c>
    </row>
    <row r="479" spans="2:11" x14ac:dyDescent="0.25">
      <c r="B479" s="7">
        <v>5.6581316568498789E-2</v>
      </c>
      <c r="C479" s="7">
        <v>0.28584551530503249</v>
      </c>
      <c r="D479" s="7">
        <v>6.3951536606952117E-2</v>
      </c>
      <c r="E479" s="7">
        <v>1.9098483230079042E-2</v>
      </c>
      <c r="H479" s="7">
        <f t="shared" si="28"/>
        <v>1.0565813165684987</v>
      </c>
      <c r="I479" s="7">
        <f t="shared" si="29"/>
        <v>2.2858455153050325</v>
      </c>
      <c r="J479" s="7">
        <f t="shared" si="30"/>
        <v>3.0639515366069521</v>
      </c>
      <c r="K479" s="7">
        <f t="shared" si="31"/>
        <v>4.0190984832300787</v>
      </c>
    </row>
    <row r="480" spans="2:11" x14ac:dyDescent="0.25">
      <c r="B480" s="7">
        <v>7.3720511490218812E-2</v>
      </c>
      <c r="C480" s="7">
        <v>3.4104434339426865E-2</v>
      </c>
      <c r="D480" s="7">
        <v>0.2769280068361461</v>
      </c>
      <c r="E480" s="7">
        <v>0.23642384105960265</v>
      </c>
      <c r="H480" s="7">
        <f t="shared" si="28"/>
        <v>1.0737205114902189</v>
      </c>
      <c r="I480" s="7">
        <f t="shared" si="29"/>
        <v>2.0341044343394268</v>
      </c>
      <c r="J480" s="7">
        <f t="shared" si="30"/>
        <v>3.2769280068361462</v>
      </c>
      <c r="K480" s="7">
        <f t="shared" si="31"/>
        <v>4.2364238410596027</v>
      </c>
    </row>
    <row r="481" spans="2:11" x14ac:dyDescent="0.25">
      <c r="B481" s="7">
        <v>6.4647358623004858E-2</v>
      </c>
      <c r="C481" s="7">
        <v>0.19813531907101656</v>
      </c>
      <c r="D481" s="7">
        <v>7.8133487960448E-2</v>
      </c>
      <c r="E481" s="7">
        <v>0.24170659504989775</v>
      </c>
      <c r="H481" s="7">
        <f t="shared" si="28"/>
        <v>1.064647358623005</v>
      </c>
      <c r="I481" s="7">
        <f t="shared" si="29"/>
        <v>2.1981353190710164</v>
      </c>
      <c r="J481" s="7">
        <f t="shared" si="30"/>
        <v>3.0781334879604478</v>
      </c>
      <c r="K481" s="7">
        <f t="shared" si="31"/>
        <v>4.241706595049898</v>
      </c>
    </row>
    <row r="482" spans="2:11" x14ac:dyDescent="0.25">
      <c r="B482" s="7">
        <v>5.5409405804620497E-2</v>
      </c>
      <c r="C482" s="7">
        <v>0.10573747978148747</v>
      </c>
      <c r="D482" s="7">
        <v>0.1161748100222785</v>
      </c>
      <c r="E482" s="7">
        <v>0.24327219458601643</v>
      </c>
      <c r="H482" s="7">
        <f t="shared" si="28"/>
        <v>1.0554094058046204</v>
      </c>
      <c r="I482" s="7">
        <f t="shared" si="29"/>
        <v>2.1057374797814874</v>
      </c>
      <c r="J482" s="7">
        <f t="shared" si="30"/>
        <v>3.1161748100222786</v>
      </c>
      <c r="K482" s="7">
        <f t="shared" si="31"/>
        <v>4.2432721945860168</v>
      </c>
    </row>
    <row r="483" spans="2:11" x14ac:dyDescent="0.25">
      <c r="B483" s="7">
        <v>8.9541306802575771E-3</v>
      </c>
      <c r="C483" s="7">
        <v>5.4603717154454175E-2</v>
      </c>
      <c r="D483" s="7">
        <v>0.28853724784081541</v>
      </c>
      <c r="E483" s="7">
        <v>0.12688680684835352</v>
      </c>
      <c r="H483" s="7">
        <f t="shared" si="28"/>
        <v>1.0089541306802576</v>
      </c>
      <c r="I483" s="7">
        <f t="shared" si="29"/>
        <v>2.0546037171544542</v>
      </c>
      <c r="J483" s="7">
        <f t="shared" si="30"/>
        <v>3.2885372478408152</v>
      </c>
      <c r="K483" s="7">
        <f t="shared" si="31"/>
        <v>4.1268868068483533</v>
      </c>
    </row>
    <row r="484" spans="2:11" x14ac:dyDescent="0.25">
      <c r="B484" s="7">
        <v>0.18310190130314033</v>
      </c>
      <c r="C484" s="7">
        <v>0.275701162755211</v>
      </c>
      <c r="D484" s="7">
        <v>3.9030121768852809E-2</v>
      </c>
      <c r="E484" s="7">
        <v>0.10113223670155951</v>
      </c>
      <c r="H484" s="7">
        <f t="shared" si="28"/>
        <v>1.1831019013031403</v>
      </c>
      <c r="I484" s="7">
        <f t="shared" si="29"/>
        <v>2.2757011627552108</v>
      </c>
      <c r="J484" s="7">
        <f t="shared" si="30"/>
        <v>3.0390301217688527</v>
      </c>
      <c r="K484" s="7">
        <f t="shared" si="31"/>
        <v>4.1011322367015595</v>
      </c>
    </row>
    <row r="485" spans="2:11" x14ac:dyDescent="0.25">
      <c r="B485" s="7">
        <v>0.28219244972075563</v>
      </c>
      <c r="C485" s="7">
        <v>0.21591540269173251</v>
      </c>
      <c r="D485" s="7">
        <v>9.7177037873470262E-2</v>
      </c>
      <c r="E485" s="7">
        <v>1.6672261726737265E-2</v>
      </c>
      <c r="H485" s="7">
        <f t="shared" si="28"/>
        <v>1.2821924497207555</v>
      </c>
      <c r="I485" s="7">
        <f t="shared" si="29"/>
        <v>2.2159154026917327</v>
      </c>
      <c r="J485" s="7">
        <f t="shared" si="30"/>
        <v>3.0971770378734704</v>
      </c>
      <c r="K485" s="7">
        <f t="shared" si="31"/>
        <v>4.016672261726737</v>
      </c>
    </row>
    <row r="486" spans="2:11" x14ac:dyDescent="0.25">
      <c r="B486" s="7">
        <v>0.18657185583056121</v>
      </c>
      <c r="C486" s="7">
        <v>0.28706320383312478</v>
      </c>
      <c r="D486" s="7">
        <v>0.11893978698080385</v>
      </c>
      <c r="E486" s="7">
        <v>0.1815088351084933</v>
      </c>
      <c r="H486" s="7">
        <f t="shared" si="28"/>
        <v>1.1865718558305611</v>
      </c>
      <c r="I486" s="7">
        <f t="shared" si="29"/>
        <v>2.2870632038331249</v>
      </c>
      <c r="J486" s="7">
        <f t="shared" si="30"/>
        <v>3.1189397869808038</v>
      </c>
      <c r="K486" s="7">
        <f t="shared" si="31"/>
        <v>4.1815088351084935</v>
      </c>
    </row>
    <row r="487" spans="2:11" x14ac:dyDescent="0.25">
      <c r="B487" s="7">
        <v>9.4476149784844504E-2</v>
      </c>
      <c r="C487" s="7">
        <v>0.27781609546189762</v>
      </c>
      <c r="D487" s="7">
        <v>3.8261055330057685E-2</v>
      </c>
      <c r="E487" s="7">
        <v>4.3946653645435957E-2</v>
      </c>
      <c r="H487" s="7">
        <f t="shared" si="28"/>
        <v>1.0944761497848445</v>
      </c>
      <c r="I487" s="7">
        <f t="shared" si="29"/>
        <v>2.2778160954618976</v>
      </c>
      <c r="J487" s="7">
        <f t="shared" si="30"/>
        <v>3.0382610553300577</v>
      </c>
      <c r="K487" s="7">
        <f t="shared" si="31"/>
        <v>4.0439466536454356</v>
      </c>
    </row>
    <row r="488" spans="2:11" x14ac:dyDescent="0.25">
      <c r="B488" s="7">
        <v>0.16051515243995482</v>
      </c>
      <c r="C488" s="7">
        <v>0.17565843684194463</v>
      </c>
      <c r="D488" s="7">
        <v>0.18868678853724782</v>
      </c>
      <c r="E488" s="7">
        <v>0.26529129917294836</v>
      </c>
      <c r="H488" s="7">
        <f t="shared" si="28"/>
        <v>1.1605151524399548</v>
      </c>
      <c r="I488" s="7">
        <f t="shared" si="29"/>
        <v>2.1756584368419447</v>
      </c>
      <c r="J488" s="7">
        <f t="shared" si="30"/>
        <v>3.1886867885372476</v>
      </c>
      <c r="K488" s="7">
        <f t="shared" si="31"/>
        <v>4.2652912991729481</v>
      </c>
    </row>
    <row r="489" spans="2:11" x14ac:dyDescent="0.25">
      <c r="B489" s="7">
        <v>0.16523026215399639</v>
      </c>
      <c r="C489" s="7">
        <v>0.29575182348094115</v>
      </c>
      <c r="D489" s="7">
        <v>0.20441602832117678</v>
      </c>
      <c r="E489" s="7">
        <v>5.3935361796929836E-2</v>
      </c>
      <c r="H489" s="7">
        <f t="shared" si="28"/>
        <v>1.1652302621539965</v>
      </c>
      <c r="I489" s="7">
        <f t="shared" si="29"/>
        <v>2.2957518234809413</v>
      </c>
      <c r="J489" s="7">
        <f t="shared" si="30"/>
        <v>3.2044160283211767</v>
      </c>
      <c r="K489" s="7">
        <f t="shared" si="31"/>
        <v>4.0539353617969303</v>
      </c>
    </row>
    <row r="490" spans="2:11" x14ac:dyDescent="0.25">
      <c r="B490" s="7">
        <v>0.20011291848506119</v>
      </c>
      <c r="C490" s="7">
        <v>0.16336252937406534</v>
      </c>
      <c r="D490" s="7">
        <v>0.16035950804162724</v>
      </c>
      <c r="E490" s="7">
        <v>8.3022553178502767E-2</v>
      </c>
      <c r="H490" s="7">
        <f t="shared" si="28"/>
        <v>1.2001129184850612</v>
      </c>
      <c r="I490" s="7">
        <f t="shared" si="29"/>
        <v>2.1633625293740653</v>
      </c>
      <c r="J490" s="7">
        <f t="shared" si="30"/>
        <v>3.1603595080416271</v>
      </c>
      <c r="K490" s="7">
        <f t="shared" si="31"/>
        <v>4.0830225531785027</v>
      </c>
    </row>
    <row r="491" spans="2:11" x14ac:dyDescent="0.25">
      <c r="B491" s="7">
        <v>0.20241096224860378</v>
      </c>
      <c r="C491" s="7">
        <v>0.24700766014587847</v>
      </c>
      <c r="D491" s="7">
        <v>6.0289315469832454E-2</v>
      </c>
      <c r="E491" s="7">
        <v>0.16319772942289498</v>
      </c>
      <c r="H491" s="7">
        <f t="shared" si="28"/>
        <v>1.2024109622486039</v>
      </c>
      <c r="I491" s="7">
        <f t="shared" si="29"/>
        <v>2.2470076601458784</v>
      </c>
      <c r="J491" s="7">
        <f t="shared" si="30"/>
        <v>3.0602893154698325</v>
      </c>
      <c r="K491" s="7">
        <f t="shared" si="31"/>
        <v>4.1631977294228948</v>
      </c>
    </row>
    <row r="492" spans="2:11" x14ac:dyDescent="0.25">
      <c r="B492" s="7">
        <v>0.22407300027466656</v>
      </c>
      <c r="C492" s="7">
        <v>0.28899502548295541</v>
      </c>
      <c r="D492" s="7">
        <v>0.2327524643696402</v>
      </c>
      <c r="E492" s="7">
        <v>0.19265114291817986</v>
      </c>
      <c r="H492" s="7">
        <f t="shared" si="28"/>
        <v>1.2240730002746665</v>
      </c>
      <c r="I492" s="7">
        <f t="shared" si="29"/>
        <v>2.2889950254829552</v>
      </c>
      <c r="J492" s="7">
        <f t="shared" si="30"/>
        <v>3.2327524643696401</v>
      </c>
      <c r="K492" s="7">
        <f t="shared" si="31"/>
        <v>4.1926511429181801</v>
      </c>
    </row>
    <row r="493" spans="2:11" x14ac:dyDescent="0.25">
      <c r="B493" s="7">
        <v>0.16934110538041322</v>
      </c>
      <c r="C493" s="7">
        <v>0.130283516953032</v>
      </c>
      <c r="D493" s="7">
        <v>0.24379406109805596</v>
      </c>
      <c r="E493" s="7">
        <v>0.15609302041688283</v>
      </c>
      <c r="H493" s="7">
        <f t="shared" si="28"/>
        <v>1.1693411053804132</v>
      </c>
      <c r="I493" s="7">
        <f t="shared" si="29"/>
        <v>2.1302835169530319</v>
      </c>
      <c r="J493" s="7">
        <f t="shared" si="30"/>
        <v>3.2437940610980558</v>
      </c>
      <c r="K493" s="7">
        <f t="shared" si="31"/>
        <v>4.1560930204168827</v>
      </c>
    </row>
    <row r="494" spans="2:11" x14ac:dyDescent="0.25">
      <c r="B494" s="7">
        <v>0.28516800439466533</v>
      </c>
      <c r="C494" s="7">
        <v>7.6641132847071747E-2</v>
      </c>
      <c r="D494" s="7">
        <v>8.6263618884853663E-2</v>
      </c>
      <c r="E494" s="7">
        <v>0.19470198675496689</v>
      </c>
      <c r="H494" s="7">
        <f t="shared" si="28"/>
        <v>1.2851680043946654</v>
      </c>
      <c r="I494" s="7">
        <f t="shared" si="29"/>
        <v>2.0766411328470715</v>
      </c>
      <c r="J494" s="7">
        <f t="shared" si="30"/>
        <v>3.0862636188848538</v>
      </c>
      <c r="K494" s="7">
        <f t="shared" si="31"/>
        <v>4.1947019867549669</v>
      </c>
    </row>
    <row r="495" spans="2:11" x14ac:dyDescent="0.25">
      <c r="B495" s="7">
        <v>0.23900570696127199</v>
      </c>
      <c r="C495" s="7">
        <v>0.10279854731894893</v>
      </c>
      <c r="D495" s="7">
        <v>5.4704428235724967E-2</v>
      </c>
      <c r="E495" s="7">
        <v>0.11877498702963347</v>
      </c>
      <c r="H495" s="7">
        <f t="shared" si="28"/>
        <v>1.2390057069612719</v>
      </c>
      <c r="I495" s="7">
        <f t="shared" si="29"/>
        <v>2.1027985473189488</v>
      </c>
      <c r="J495" s="7">
        <f t="shared" si="30"/>
        <v>3.0547044282357252</v>
      </c>
      <c r="K495" s="7">
        <f t="shared" si="31"/>
        <v>4.1187749870296333</v>
      </c>
    </row>
    <row r="496" spans="2:11" x14ac:dyDescent="0.25">
      <c r="B496" s="7">
        <v>0.16827906125064854</v>
      </c>
      <c r="C496" s="7">
        <v>4.1584521011993773E-2</v>
      </c>
      <c r="D496" s="7">
        <v>6.538895840327158E-2</v>
      </c>
      <c r="E496" s="7">
        <v>0.28507644886623734</v>
      </c>
      <c r="H496" s="7">
        <f t="shared" si="28"/>
        <v>1.1682790612506486</v>
      </c>
      <c r="I496" s="7">
        <f t="shared" si="29"/>
        <v>2.0415845210119938</v>
      </c>
      <c r="J496" s="7">
        <f t="shared" si="30"/>
        <v>3.0653889584032714</v>
      </c>
      <c r="K496" s="7">
        <f t="shared" si="31"/>
        <v>4.2850764488662376</v>
      </c>
    </row>
    <row r="497" spans="2:11" x14ac:dyDescent="0.25">
      <c r="B497" s="7">
        <v>3.5834833826715901E-2</v>
      </c>
      <c r="C497" s="7">
        <v>5.4942472609637749E-2</v>
      </c>
      <c r="D497" s="7">
        <v>0.23091219824823755</v>
      </c>
      <c r="E497" s="7">
        <v>0.21067842646565141</v>
      </c>
      <c r="H497" s="7">
        <f t="shared" si="28"/>
        <v>1.0358348338267158</v>
      </c>
      <c r="I497" s="7">
        <f t="shared" si="29"/>
        <v>2.0549424726096377</v>
      </c>
      <c r="J497" s="7">
        <f t="shared" si="30"/>
        <v>3.2309121982482374</v>
      </c>
      <c r="K497" s="7">
        <f t="shared" si="31"/>
        <v>4.2106784264656518</v>
      </c>
    </row>
    <row r="498" spans="2:11" x14ac:dyDescent="0.25">
      <c r="B498" s="7">
        <v>7.5963621936704612E-2</v>
      </c>
      <c r="C498" s="7">
        <v>0.23358561967833488</v>
      </c>
      <c r="D498" s="7">
        <v>0.14855800042725914</v>
      </c>
      <c r="E498" s="7">
        <v>0.14523453474532302</v>
      </c>
      <c r="H498" s="7">
        <f t="shared" si="28"/>
        <v>1.0759636219367046</v>
      </c>
      <c r="I498" s="7">
        <f t="shared" si="29"/>
        <v>2.233585619678335</v>
      </c>
      <c r="J498" s="7">
        <f t="shared" si="30"/>
        <v>3.1485580004272591</v>
      </c>
      <c r="K498" s="7">
        <f t="shared" si="31"/>
        <v>4.145234534745323</v>
      </c>
    </row>
    <row r="499" spans="2:11" x14ac:dyDescent="0.25">
      <c r="B499" s="7">
        <v>0.16502883999145482</v>
      </c>
      <c r="C499" s="7">
        <v>0.12231818597979674</v>
      </c>
      <c r="D499" s="7">
        <v>0.21201513718070009</v>
      </c>
      <c r="E499" s="7">
        <v>0.17350688192388683</v>
      </c>
      <c r="H499" s="7">
        <f t="shared" si="28"/>
        <v>1.1650288399914548</v>
      </c>
      <c r="I499" s="7">
        <f t="shared" si="29"/>
        <v>2.1223181859797968</v>
      </c>
      <c r="J499" s="7">
        <f t="shared" si="30"/>
        <v>3.2120151371807002</v>
      </c>
      <c r="K499" s="7">
        <f t="shared" si="31"/>
        <v>4.1735068819238865</v>
      </c>
    </row>
    <row r="500" spans="2:11" x14ac:dyDescent="0.25">
      <c r="B500" s="7">
        <v>1.4831995605334635E-3</v>
      </c>
      <c r="C500" s="7">
        <v>1.7761772515030368E-2</v>
      </c>
      <c r="D500" s="7">
        <v>5.5940427869502858E-3</v>
      </c>
      <c r="E500" s="7">
        <v>0.26999725333414715</v>
      </c>
      <c r="H500" s="7">
        <f t="shared" si="28"/>
        <v>1.0014831995605336</v>
      </c>
      <c r="I500" s="7">
        <f t="shared" si="29"/>
        <v>2.0177617725150303</v>
      </c>
      <c r="J500" s="7">
        <f t="shared" si="30"/>
        <v>3.0055940427869503</v>
      </c>
      <c r="K500" s="7">
        <f t="shared" si="31"/>
        <v>4.2699972533341475</v>
      </c>
    </row>
    <row r="501" spans="2:11" x14ac:dyDescent="0.25">
      <c r="B501" s="7">
        <v>2.9288613544114505E-2</v>
      </c>
      <c r="C501" s="7">
        <v>3.5422833948789943E-2</v>
      </c>
      <c r="D501" s="7">
        <v>9.0557573168126473E-2</v>
      </c>
      <c r="E501" s="7">
        <v>7.7694021423993662E-2</v>
      </c>
      <c r="H501" s="7">
        <f t="shared" si="28"/>
        <v>1.0292886135441146</v>
      </c>
      <c r="I501" s="7">
        <f t="shared" si="29"/>
        <v>2.0354228339487901</v>
      </c>
      <c r="J501" s="7">
        <f t="shared" si="30"/>
        <v>3.0905575731681263</v>
      </c>
      <c r="K501" s="7">
        <f t="shared" si="31"/>
        <v>4.0776940214239934</v>
      </c>
    </row>
    <row r="502" spans="2:11" x14ac:dyDescent="0.25">
      <c r="B502" s="7">
        <v>0.18936429944761499</v>
      </c>
      <c r="C502" s="7">
        <v>0.29298684652241586</v>
      </c>
      <c r="D502" s="7">
        <v>0.14267097994933925</v>
      </c>
      <c r="E502" s="7">
        <v>3.2676168095950191E-2</v>
      </c>
      <c r="H502" s="7">
        <f t="shared" si="28"/>
        <v>1.189364299447615</v>
      </c>
      <c r="I502" s="7">
        <f t="shared" si="29"/>
        <v>2.2929868465224157</v>
      </c>
      <c r="J502" s="7">
        <f t="shared" si="30"/>
        <v>3.1426709799493393</v>
      </c>
      <c r="K502" s="7">
        <f t="shared" si="31"/>
        <v>4.03267616809595</v>
      </c>
    </row>
    <row r="503" spans="2:11" x14ac:dyDescent="0.25">
      <c r="B503" s="7">
        <v>3.3207190160832546E-2</v>
      </c>
      <c r="C503" s="7">
        <v>6.6927091280861847E-3</v>
      </c>
      <c r="D503" s="7">
        <v>5.0657673879207742E-2</v>
      </c>
      <c r="E503" s="7">
        <v>0.2064394054994354</v>
      </c>
      <c r="H503" s="7">
        <f t="shared" si="28"/>
        <v>1.0332071901608326</v>
      </c>
      <c r="I503" s="7">
        <f t="shared" si="29"/>
        <v>2.0066927091280862</v>
      </c>
      <c r="J503" s="7">
        <f t="shared" si="30"/>
        <v>3.0506576738792077</v>
      </c>
      <c r="K503" s="7">
        <f t="shared" si="31"/>
        <v>4.2064394054994354</v>
      </c>
    </row>
    <row r="504" spans="2:11" x14ac:dyDescent="0.25">
      <c r="B504" s="7">
        <v>0.28341929380169073</v>
      </c>
      <c r="C504" s="7">
        <v>4.7700430310983609E-2</v>
      </c>
      <c r="D504" s="7">
        <v>0.2346568193609424</v>
      </c>
      <c r="E504" s="7">
        <v>0.28793298135319073</v>
      </c>
      <c r="H504" s="7">
        <f t="shared" si="28"/>
        <v>1.2834192938016908</v>
      </c>
      <c r="I504" s="7">
        <f t="shared" si="29"/>
        <v>2.0477004303109836</v>
      </c>
      <c r="J504" s="7">
        <f t="shared" si="30"/>
        <v>3.2346568193609424</v>
      </c>
      <c r="K504" s="7">
        <f t="shared" si="31"/>
        <v>4.2879329813531903</v>
      </c>
    </row>
    <row r="505" spans="2:11" x14ac:dyDescent="0.25">
      <c r="B505" s="7">
        <v>7.4993133335367904E-2</v>
      </c>
      <c r="C505" s="7">
        <v>0.1551866206854457</v>
      </c>
      <c r="D505" s="7">
        <v>0.29420453505050814</v>
      </c>
      <c r="E505" s="7">
        <v>7.7117221594897312E-2</v>
      </c>
      <c r="H505" s="7">
        <f t="shared" si="28"/>
        <v>1.0749931333353679</v>
      </c>
      <c r="I505" s="7">
        <f t="shared" si="29"/>
        <v>2.1551866206854458</v>
      </c>
      <c r="J505" s="7">
        <f t="shared" si="30"/>
        <v>3.294204535050508</v>
      </c>
      <c r="K505" s="7">
        <f t="shared" si="31"/>
        <v>4.0771172215948974</v>
      </c>
    </row>
    <row r="506" spans="2:11" x14ac:dyDescent="0.25">
      <c r="B506" s="7">
        <v>0.16232795190282909</v>
      </c>
      <c r="C506" s="7">
        <v>0.1533097323526719</v>
      </c>
      <c r="D506" s="7">
        <v>4.510025330362865E-2</v>
      </c>
      <c r="E506" s="7">
        <v>1.1902218695638905E-2</v>
      </c>
      <c r="H506" s="7">
        <f t="shared" si="28"/>
        <v>1.1623279519028291</v>
      </c>
      <c r="I506" s="7">
        <f t="shared" si="29"/>
        <v>2.153309732352672</v>
      </c>
      <c r="J506" s="7">
        <f t="shared" si="30"/>
        <v>3.0451002533036284</v>
      </c>
      <c r="K506" s="7">
        <f t="shared" si="31"/>
        <v>4.0119022186956386</v>
      </c>
    </row>
    <row r="507" spans="2:11" x14ac:dyDescent="0.25">
      <c r="B507" s="7">
        <v>2.5800347911008024E-2</v>
      </c>
      <c r="C507" s="7">
        <v>0.26861476485488445</v>
      </c>
      <c r="D507" s="7">
        <v>0.25451521347697376</v>
      </c>
      <c r="E507" s="7">
        <v>0.20034180730613116</v>
      </c>
      <c r="H507" s="7">
        <f t="shared" si="28"/>
        <v>1.025800347911008</v>
      </c>
      <c r="I507" s="7">
        <f t="shared" si="29"/>
        <v>2.2686147648548847</v>
      </c>
      <c r="J507" s="7">
        <f t="shared" si="30"/>
        <v>3.2545152134769739</v>
      </c>
      <c r="K507" s="7">
        <f t="shared" si="31"/>
        <v>4.2003418073061312</v>
      </c>
    </row>
    <row r="508" spans="2:11" x14ac:dyDescent="0.25">
      <c r="B508" s="7"/>
      <c r="C508" s="7"/>
      <c r="D508" s="7"/>
      <c r="E508" s="7"/>
      <c r="H508" s="7"/>
      <c r="I508" s="7"/>
      <c r="J508" s="7"/>
      <c r="K508" s="7"/>
    </row>
    <row r="509" spans="2:11" x14ac:dyDescent="0.25">
      <c r="B509" s="7"/>
      <c r="C509" s="7"/>
      <c r="D509" s="7"/>
      <c r="E509" s="7"/>
      <c r="H509" s="7"/>
      <c r="I509" s="7"/>
      <c r="J509" s="7"/>
      <c r="K509" s="7"/>
    </row>
    <row r="510" spans="2:11" x14ac:dyDescent="0.25">
      <c r="B510" s="7"/>
      <c r="C510" s="7"/>
      <c r="D510" s="7"/>
      <c r="E510" s="7"/>
      <c r="H510" s="7"/>
      <c r="I510" s="7"/>
      <c r="J510" s="7"/>
      <c r="K510" s="7"/>
    </row>
    <row r="511" spans="2:11" x14ac:dyDescent="0.25">
      <c r="B511" s="7"/>
      <c r="C511" s="7"/>
      <c r="D511" s="7"/>
      <c r="E511" s="7"/>
      <c r="H511" s="7"/>
      <c r="I511" s="7"/>
      <c r="J511" s="7"/>
      <c r="K511" s="7"/>
    </row>
    <row r="512" spans="2:11" x14ac:dyDescent="0.25">
      <c r="B512" s="7"/>
      <c r="C512" s="7"/>
      <c r="D512" s="7"/>
      <c r="E512" s="7"/>
      <c r="H512" s="7"/>
      <c r="I512" s="7"/>
      <c r="J512" s="7"/>
      <c r="K512" s="7"/>
    </row>
    <row r="513" spans="2:11" x14ac:dyDescent="0.25">
      <c r="B513" s="7"/>
      <c r="C513" s="7"/>
      <c r="D513" s="7"/>
      <c r="E513" s="7"/>
      <c r="H513" s="7"/>
      <c r="I513" s="7"/>
      <c r="J513" s="7"/>
      <c r="K513" s="7"/>
    </row>
    <row r="514" spans="2:11" x14ac:dyDescent="0.25">
      <c r="B514" s="7"/>
      <c r="C514" s="7"/>
      <c r="D514" s="7"/>
      <c r="E514" s="7"/>
      <c r="H514" s="7"/>
      <c r="I514" s="7"/>
      <c r="J514" s="7"/>
      <c r="K514" s="7"/>
    </row>
    <row r="515" spans="2:11" x14ac:dyDescent="0.25">
      <c r="B515" s="7"/>
      <c r="C515" s="7"/>
      <c r="D515" s="7"/>
      <c r="E515" s="7"/>
      <c r="H515" s="7"/>
      <c r="I515" s="7"/>
      <c r="J515" s="7"/>
      <c r="K515" s="7"/>
    </row>
    <row r="516" spans="2:11" x14ac:dyDescent="0.25">
      <c r="B516" s="7"/>
      <c r="C516" s="7"/>
      <c r="D516" s="7"/>
      <c r="E516" s="7"/>
      <c r="H516" s="7"/>
      <c r="I516" s="7"/>
      <c r="J516" s="7"/>
      <c r="K516" s="7"/>
    </row>
    <row r="517" spans="2:11" x14ac:dyDescent="0.25">
      <c r="B517" s="7"/>
      <c r="C517" s="7"/>
      <c r="D517" s="7"/>
      <c r="E517" s="7"/>
      <c r="H517" s="7"/>
      <c r="I517" s="7"/>
      <c r="J517" s="7"/>
      <c r="K517" s="7"/>
    </row>
    <row r="518" spans="2:11" x14ac:dyDescent="0.25">
      <c r="B518" s="7"/>
      <c r="C518" s="7"/>
      <c r="D518" s="7"/>
      <c r="E518" s="7"/>
      <c r="H518" s="7"/>
      <c r="I518" s="7"/>
      <c r="J518" s="7"/>
      <c r="K518" s="7"/>
    </row>
    <row r="519" spans="2:11" x14ac:dyDescent="0.25">
      <c r="B519" s="7"/>
      <c r="C519" s="7"/>
      <c r="D519" s="7"/>
      <c r="E519" s="7"/>
      <c r="H519" s="7"/>
      <c r="I519" s="7"/>
      <c r="J519" s="7"/>
      <c r="K519" s="7"/>
    </row>
    <row r="520" spans="2:11" x14ac:dyDescent="0.25">
      <c r="B520" s="7"/>
      <c r="C520" s="7"/>
      <c r="D520" s="7"/>
      <c r="E520" s="7"/>
      <c r="H520" s="7"/>
      <c r="I520" s="7"/>
      <c r="J520" s="7"/>
      <c r="K520" s="7"/>
    </row>
    <row r="521" spans="2:11" x14ac:dyDescent="0.25">
      <c r="B521" s="7"/>
      <c r="C521" s="7"/>
      <c r="D521" s="7"/>
      <c r="E521" s="7"/>
      <c r="H521" s="7"/>
      <c r="I521" s="7"/>
      <c r="J521" s="7"/>
      <c r="K521" s="7"/>
    </row>
    <row r="522" spans="2:11" x14ac:dyDescent="0.25">
      <c r="B522" s="7"/>
      <c r="C522" s="7"/>
      <c r="D522" s="7"/>
      <c r="E522" s="7"/>
      <c r="H522" s="7"/>
      <c r="I522" s="7"/>
      <c r="J522" s="7"/>
      <c r="K522" s="7"/>
    </row>
    <row r="523" spans="2:11" x14ac:dyDescent="0.25">
      <c r="B523" s="7"/>
      <c r="C523" s="7"/>
      <c r="D523" s="7"/>
      <c r="E523" s="7"/>
      <c r="H523" s="7"/>
      <c r="I523" s="7"/>
      <c r="J523" s="7"/>
      <c r="K523" s="7"/>
    </row>
    <row r="524" spans="2:11" x14ac:dyDescent="0.25">
      <c r="B524" s="7"/>
      <c r="C524" s="7"/>
      <c r="D524" s="7"/>
      <c r="E524" s="7"/>
      <c r="H524" s="7"/>
      <c r="I524" s="7"/>
      <c r="J524" s="7"/>
      <c r="K524" s="7"/>
    </row>
    <row r="525" spans="2:11" x14ac:dyDescent="0.25">
      <c r="B525" s="7"/>
      <c r="C525" s="7"/>
      <c r="D525" s="7"/>
      <c r="E525" s="7"/>
      <c r="H525" s="7"/>
      <c r="I525" s="7"/>
      <c r="J525" s="7"/>
      <c r="K525" s="7"/>
    </row>
    <row r="526" spans="2:11" x14ac:dyDescent="0.25">
      <c r="B526" s="7"/>
      <c r="C526" s="7"/>
      <c r="D526" s="7"/>
      <c r="E526" s="7"/>
      <c r="H526" s="7"/>
      <c r="I526" s="7"/>
      <c r="J526" s="7"/>
      <c r="K526" s="7"/>
    </row>
    <row r="527" spans="2:11" x14ac:dyDescent="0.25">
      <c r="B527" s="7"/>
      <c r="C527" s="7"/>
      <c r="D527" s="7"/>
      <c r="E527" s="7"/>
      <c r="H527" s="7"/>
      <c r="I527" s="7"/>
      <c r="J527" s="7"/>
      <c r="K527" s="7"/>
    </row>
    <row r="528" spans="2:11" x14ac:dyDescent="0.25">
      <c r="B528" s="7"/>
      <c r="C528" s="7"/>
      <c r="D528" s="7"/>
      <c r="E528" s="7"/>
      <c r="H528" s="7"/>
      <c r="I528" s="7"/>
      <c r="J528" s="7"/>
      <c r="K528" s="7"/>
    </row>
    <row r="529" spans="2:11" x14ac:dyDescent="0.25">
      <c r="B529" s="7"/>
      <c r="C529" s="7"/>
      <c r="D529" s="7"/>
      <c r="E529" s="7"/>
      <c r="H529" s="7"/>
      <c r="I529" s="7"/>
      <c r="J529" s="7"/>
      <c r="K529" s="7"/>
    </row>
    <row r="530" spans="2:11" x14ac:dyDescent="0.25">
      <c r="B530" s="7"/>
      <c r="C530" s="7"/>
      <c r="D530" s="7"/>
      <c r="E530" s="7"/>
      <c r="H530" s="7"/>
      <c r="I530" s="7"/>
      <c r="J530" s="7"/>
      <c r="K530" s="7"/>
    </row>
    <row r="531" spans="2:11" x14ac:dyDescent="0.25">
      <c r="B531" s="7"/>
      <c r="C531" s="7"/>
      <c r="D531" s="7"/>
      <c r="E531" s="7"/>
      <c r="H531" s="7"/>
      <c r="I531" s="7"/>
      <c r="J531" s="7"/>
      <c r="K531" s="7"/>
    </row>
    <row r="532" spans="2:11" x14ac:dyDescent="0.25">
      <c r="B532" s="7"/>
      <c r="C532" s="7"/>
      <c r="D532" s="7"/>
      <c r="E532" s="7"/>
      <c r="H532" s="7"/>
      <c r="I532" s="7"/>
      <c r="J532" s="7"/>
      <c r="K532" s="7"/>
    </row>
    <row r="533" spans="2:11" x14ac:dyDescent="0.25">
      <c r="B533" s="7"/>
      <c r="C533" s="7"/>
      <c r="D533" s="7"/>
      <c r="E533" s="7"/>
      <c r="H533" s="7"/>
      <c r="I533" s="7"/>
      <c r="J533" s="7"/>
      <c r="K533" s="7"/>
    </row>
    <row r="534" spans="2:11" x14ac:dyDescent="0.25">
      <c r="B534" s="7"/>
      <c r="C534" s="7"/>
      <c r="D534" s="7"/>
      <c r="E534" s="7"/>
      <c r="H534" s="7"/>
      <c r="I534" s="7"/>
      <c r="J534" s="7"/>
      <c r="K534" s="7"/>
    </row>
    <row r="535" spans="2:11" x14ac:dyDescent="0.25">
      <c r="B535" s="7"/>
      <c r="C535" s="7"/>
      <c r="D535" s="7"/>
      <c r="E535" s="7"/>
      <c r="H535" s="7"/>
      <c r="I535" s="7"/>
      <c r="J535" s="7"/>
      <c r="K535" s="7"/>
    </row>
    <row r="536" spans="2:11" x14ac:dyDescent="0.25">
      <c r="B536" s="7"/>
      <c r="C536" s="7"/>
      <c r="D536" s="7"/>
      <c r="E536" s="7"/>
      <c r="H536" s="7"/>
      <c r="I536" s="7"/>
      <c r="J536" s="7"/>
      <c r="K536" s="7"/>
    </row>
    <row r="537" spans="2:11" x14ac:dyDescent="0.25">
      <c r="B537" s="7"/>
      <c r="C537" s="7"/>
      <c r="D537" s="7"/>
      <c r="E537" s="7"/>
      <c r="H537" s="7"/>
      <c r="I537" s="7"/>
      <c r="J537" s="7"/>
      <c r="K537" s="7"/>
    </row>
    <row r="538" spans="2:11" x14ac:dyDescent="0.25">
      <c r="B538" s="7"/>
      <c r="C538" s="7"/>
      <c r="D538" s="7"/>
      <c r="E538" s="7"/>
      <c r="H538" s="7"/>
      <c r="I538" s="7"/>
      <c r="J538" s="7"/>
      <c r="K538" s="7"/>
    </row>
    <row r="539" spans="2:11" x14ac:dyDescent="0.25">
      <c r="B539" s="7"/>
      <c r="C539" s="7"/>
      <c r="D539" s="7"/>
      <c r="E539" s="7"/>
      <c r="H539" s="7"/>
      <c r="I539" s="7"/>
      <c r="J539" s="7"/>
      <c r="K539" s="7"/>
    </row>
    <row r="540" spans="2:11" x14ac:dyDescent="0.25">
      <c r="B540" s="7"/>
      <c r="C540" s="7"/>
      <c r="D540" s="7"/>
      <c r="E540" s="7"/>
      <c r="H540" s="7"/>
      <c r="I540" s="7"/>
      <c r="J540" s="7"/>
      <c r="K540" s="7"/>
    </row>
    <row r="541" spans="2:11" x14ac:dyDescent="0.25">
      <c r="B541" s="7"/>
      <c r="C541" s="7"/>
      <c r="D541" s="7"/>
      <c r="E541" s="7"/>
      <c r="H541" s="7"/>
      <c r="I541" s="7"/>
      <c r="J541" s="7"/>
      <c r="K541" s="7"/>
    </row>
    <row r="542" spans="2:11" x14ac:dyDescent="0.25">
      <c r="B542" s="7"/>
      <c r="C542" s="7"/>
      <c r="D542" s="7"/>
      <c r="E542" s="7"/>
      <c r="H542" s="7"/>
      <c r="I542" s="7"/>
      <c r="J542" s="7"/>
      <c r="K542" s="7"/>
    </row>
    <row r="543" spans="2:11" x14ac:dyDescent="0.25">
      <c r="B543" s="7"/>
      <c r="C543" s="7"/>
      <c r="D543" s="7"/>
      <c r="E543" s="7"/>
      <c r="H543" s="7"/>
      <c r="I543" s="7"/>
      <c r="J543" s="7"/>
      <c r="K543" s="7"/>
    </row>
    <row r="544" spans="2:11" x14ac:dyDescent="0.25">
      <c r="B544" s="7"/>
      <c r="C544" s="7"/>
      <c r="D544" s="7"/>
      <c r="E544" s="7"/>
      <c r="H544" s="7"/>
      <c r="I544" s="7"/>
      <c r="J544" s="7"/>
      <c r="K544" s="7"/>
    </row>
    <row r="545" spans="2:11" x14ac:dyDescent="0.25">
      <c r="B545" s="7"/>
      <c r="C545" s="7"/>
      <c r="D545" s="7"/>
      <c r="E545" s="7"/>
      <c r="H545" s="7"/>
      <c r="I545" s="7"/>
      <c r="J545" s="7"/>
      <c r="K545" s="7"/>
    </row>
    <row r="546" spans="2:11" x14ac:dyDescent="0.25">
      <c r="B546" s="7"/>
      <c r="C546" s="7"/>
      <c r="D546" s="7"/>
      <c r="E546" s="7"/>
      <c r="H546" s="7"/>
      <c r="I546" s="7"/>
      <c r="J546" s="7"/>
      <c r="K546" s="7"/>
    </row>
    <row r="547" spans="2:11" x14ac:dyDescent="0.25">
      <c r="B547" s="7"/>
      <c r="C547" s="7"/>
      <c r="D547" s="7"/>
      <c r="E547" s="7"/>
      <c r="H547" s="7"/>
      <c r="I547" s="7"/>
      <c r="J547" s="7"/>
      <c r="K547" s="7"/>
    </row>
    <row r="548" spans="2:11" x14ac:dyDescent="0.25">
      <c r="B548" s="7"/>
      <c r="C548" s="7"/>
      <c r="D548" s="7"/>
      <c r="E548" s="7"/>
      <c r="H548" s="7"/>
      <c r="I548" s="7"/>
      <c r="J548" s="7"/>
      <c r="K548" s="7"/>
    </row>
    <row r="549" spans="2:11" x14ac:dyDescent="0.25">
      <c r="B549" s="7"/>
      <c r="C549" s="7"/>
      <c r="D549" s="7"/>
      <c r="E549" s="7"/>
      <c r="H549" s="7"/>
      <c r="I549" s="7"/>
      <c r="J549" s="7"/>
      <c r="K549" s="7"/>
    </row>
    <row r="550" spans="2:11" x14ac:dyDescent="0.25">
      <c r="B550" s="7"/>
      <c r="C550" s="7"/>
      <c r="D550" s="7"/>
      <c r="E550" s="7"/>
      <c r="H550" s="7"/>
      <c r="I550" s="7"/>
      <c r="J550" s="7"/>
      <c r="K550" s="7"/>
    </row>
    <row r="551" spans="2:11" x14ac:dyDescent="0.25">
      <c r="B551" s="7"/>
      <c r="C551" s="7"/>
      <c r="D551" s="7"/>
      <c r="E551" s="7"/>
      <c r="H551" s="7"/>
      <c r="I551" s="7"/>
      <c r="J551" s="7"/>
      <c r="K551" s="7"/>
    </row>
    <row r="552" spans="2:11" x14ac:dyDescent="0.25">
      <c r="B552" s="7"/>
      <c r="C552" s="7"/>
      <c r="D552" s="7"/>
      <c r="E552" s="7"/>
      <c r="H552" s="7"/>
      <c r="I552" s="7"/>
      <c r="J552" s="7"/>
      <c r="K552" s="7"/>
    </row>
    <row r="553" spans="2:11" x14ac:dyDescent="0.25">
      <c r="B553" s="7"/>
      <c r="C553" s="7"/>
      <c r="D553" s="7"/>
      <c r="E553" s="7"/>
      <c r="H553" s="7"/>
      <c r="I553" s="7"/>
      <c r="J553" s="7"/>
      <c r="K553" s="7"/>
    </row>
    <row r="554" spans="2:11" x14ac:dyDescent="0.25">
      <c r="B554" s="7"/>
      <c r="C554" s="7"/>
      <c r="D554" s="7"/>
      <c r="E554" s="7"/>
      <c r="H554" s="7"/>
      <c r="I554" s="7"/>
      <c r="J554" s="7"/>
      <c r="K554" s="7"/>
    </row>
    <row r="555" spans="2:11" x14ac:dyDescent="0.25">
      <c r="B555" s="7"/>
      <c r="C555" s="7"/>
      <c r="D555" s="7"/>
      <c r="E555" s="7"/>
      <c r="H555" s="7"/>
      <c r="I555" s="7"/>
      <c r="J555" s="7"/>
      <c r="K555" s="7"/>
    </row>
    <row r="556" spans="2:11" x14ac:dyDescent="0.25">
      <c r="B556" s="7"/>
      <c r="C556" s="7"/>
      <c r="D556" s="7"/>
      <c r="E556" s="7"/>
      <c r="H556" s="7"/>
      <c r="I556" s="7"/>
      <c r="J556" s="7"/>
      <c r="K556" s="7"/>
    </row>
    <row r="557" spans="2:11" x14ac:dyDescent="0.25">
      <c r="B557" s="7"/>
      <c r="C557" s="7"/>
      <c r="D557" s="7"/>
      <c r="E557" s="7"/>
      <c r="H557" s="7"/>
      <c r="I557" s="7"/>
      <c r="J557" s="7"/>
      <c r="K557" s="7"/>
    </row>
    <row r="558" spans="2:11" x14ac:dyDescent="0.25">
      <c r="B558" s="7"/>
      <c r="C558" s="7"/>
      <c r="D558" s="7"/>
      <c r="E558" s="7"/>
      <c r="H558" s="7"/>
      <c r="I558" s="7"/>
      <c r="J558" s="7"/>
      <c r="K558" s="7"/>
    </row>
    <row r="559" spans="2:11" x14ac:dyDescent="0.25">
      <c r="B559" s="7"/>
      <c r="C559" s="7"/>
      <c r="D559" s="7"/>
      <c r="E559" s="7"/>
      <c r="H559" s="7"/>
      <c r="I559" s="7"/>
      <c r="J559" s="7"/>
      <c r="K559" s="7"/>
    </row>
    <row r="560" spans="2:11" x14ac:dyDescent="0.25">
      <c r="B560" s="7"/>
      <c r="C560" s="7"/>
      <c r="D560" s="7"/>
      <c r="E560" s="7"/>
      <c r="H560" s="7"/>
      <c r="I560" s="7"/>
      <c r="J560" s="7"/>
      <c r="K560" s="7"/>
    </row>
    <row r="561" spans="2:11" x14ac:dyDescent="0.25">
      <c r="B561" s="7"/>
      <c r="C561" s="7"/>
      <c r="D561" s="7"/>
      <c r="E561" s="7"/>
      <c r="H561" s="7"/>
      <c r="I561" s="7"/>
      <c r="J561" s="7"/>
      <c r="K561" s="7"/>
    </row>
    <row r="562" spans="2:11" x14ac:dyDescent="0.25">
      <c r="B562" s="7"/>
      <c r="C562" s="7"/>
      <c r="D562" s="7"/>
      <c r="E562" s="7"/>
      <c r="H562" s="7"/>
      <c r="I562" s="7"/>
      <c r="J562" s="7"/>
      <c r="K562" s="7"/>
    </row>
    <row r="563" spans="2:11" x14ac:dyDescent="0.25">
      <c r="B563" s="7"/>
      <c r="C563" s="7"/>
      <c r="D563" s="7"/>
      <c r="E563" s="7"/>
      <c r="H563" s="7"/>
      <c r="I563" s="7"/>
      <c r="J563" s="7"/>
      <c r="K563" s="7"/>
    </row>
    <row r="564" spans="2:11" x14ac:dyDescent="0.25">
      <c r="B564" s="7"/>
      <c r="C564" s="7"/>
      <c r="D564" s="7"/>
      <c r="E564" s="7"/>
      <c r="H564" s="7"/>
      <c r="I564" s="7"/>
      <c r="J564" s="7"/>
      <c r="K564" s="7"/>
    </row>
    <row r="565" spans="2:11" x14ac:dyDescent="0.25">
      <c r="B565" s="7"/>
      <c r="C565" s="7"/>
      <c r="D565" s="7"/>
      <c r="E565" s="7"/>
      <c r="H565" s="7"/>
      <c r="I565" s="7"/>
      <c r="J565" s="7"/>
      <c r="K565" s="7"/>
    </row>
    <row r="566" spans="2:11" x14ac:dyDescent="0.25">
      <c r="B566" s="7"/>
      <c r="C566" s="7"/>
      <c r="D566" s="7"/>
      <c r="E566" s="7"/>
      <c r="H566" s="7"/>
      <c r="I566" s="7"/>
      <c r="J566" s="7"/>
      <c r="K566" s="7"/>
    </row>
    <row r="567" spans="2:11" x14ac:dyDescent="0.25">
      <c r="B567" s="7"/>
      <c r="C567" s="7"/>
      <c r="D567" s="7"/>
      <c r="E567" s="7"/>
      <c r="H567" s="7"/>
      <c r="I567" s="7"/>
      <c r="J567" s="7"/>
      <c r="K567" s="7"/>
    </row>
    <row r="568" spans="2:11" x14ac:dyDescent="0.25">
      <c r="B568" s="7"/>
      <c r="C568" s="7"/>
      <c r="D568" s="7"/>
      <c r="E568" s="7"/>
      <c r="H568" s="7"/>
      <c r="I568" s="7"/>
      <c r="J568" s="7"/>
      <c r="K568" s="7"/>
    </row>
    <row r="569" spans="2:11" x14ac:dyDescent="0.25">
      <c r="B569" s="7"/>
      <c r="C569" s="7"/>
      <c r="D569" s="7"/>
      <c r="E569" s="7"/>
      <c r="H569" s="7"/>
      <c r="I569" s="7"/>
      <c r="J569" s="7"/>
      <c r="K569" s="7"/>
    </row>
    <row r="570" spans="2:11" x14ac:dyDescent="0.25">
      <c r="B570" s="7"/>
      <c r="C570" s="7"/>
      <c r="D570" s="7"/>
      <c r="E570" s="7"/>
      <c r="H570" s="7"/>
      <c r="I570" s="7"/>
      <c r="J570" s="7"/>
      <c r="K570" s="7"/>
    </row>
    <row r="571" spans="2:11" x14ac:dyDescent="0.25">
      <c r="B571" s="7"/>
      <c r="C571" s="7"/>
      <c r="D571" s="7"/>
      <c r="E571" s="7"/>
      <c r="H571" s="7"/>
      <c r="I571" s="7"/>
      <c r="J571" s="7"/>
      <c r="K571" s="7"/>
    </row>
    <row r="572" spans="2:11" x14ac:dyDescent="0.25">
      <c r="B572" s="7"/>
      <c r="C572" s="7"/>
      <c r="D572" s="7"/>
      <c r="E572" s="7"/>
      <c r="H572" s="7"/>
      <c r="I572" s="7"/>
      <c r="J572" s="7"/>
      <c r="K572" s="7"/>
    </row>
    <row r="573" spans="2:11" x14ac:dyDescent="0.25">
      <c r="B573" s="7"/>
      <c r="C573" s="7"/>
      <c r="D573" s="7"/>
      <c r="E573" s="7"/>
      <c r="H573" s="7"/>
      <c r="I573" s="7"/>
      <c r="J573" s="7"/>
      <c r="K573" s="7"/>
    </row>
    <row r="574" spans="2:11" x14ac:dyDescent="0.25">
      <c r="B574" s="7"/>
      <c r="C574" s="7"/>
      <c r="D574" s="7"/>
      <c r="E574" s="7"/>
      <c r="H574" s="7"/>
      <c r="I574" s="7"/>
      <c r="J574" s="7"/>
      <c r="K574" s="7"/>
    </row>
    <row r="575" spans="2:11" x14ac:dyDescent="0.25">
      <c r="B575" s="7"/>
      <c r="C575" s="7"/>
      <c r="D575" s="7"/>
      <c r="E575" s="7"/>
      <c r="H575" s="7"/>
      <c r="I575" s="7"/>
      <c r="J575" s="7"/>
      <c r="K575" s="7"/>
    </row>
    <row r="576" spans="2:11" x14ac:dyDescent="0.25">
      <c r="B576" s="7"/>
      <c r="C576" s="7"/>
      <c r="D576" s="7"/>
      <c r="E576" s="7"/>
      <c r="H576" s="7"/>
      <c r="I576" s="7"/>
      <c r="J576" s="7"/>
      <c r="K576" s="7"/>
    </row>
    <row r="577" spans="2:11" x14ac:dyDescent="0.25">
      <c r="B577" s="7"/>
      <c r="C577" s="7"/>
      <c r="D577" s="7"/>
      <c r="E577" s="7"/>
      <c r="H577" s="7"/>
      <c r="I577" s="7"/>
      <c r="J577" s="7"/>
      <c r="K577" s="7"/>
    </row>
    <row r="578" spans="2:11" x14ac:dyDescent="0.25">
      <c r="B578" s="7"/>
      <c r="C578" s="7"/>
      <c r="D578" s="7"/>
      <c r="E578" s="7"/>
      <c r="H578" s="7"/>
      <c r="I578" s="7"/>
      <c r="J578" s="7"/>
      <c r="K578" s="7"/>
    </row>
    <row r="579" spans="2:11" x14ac:dyDescent="0.25">
      <c r="B579" s="7"/>
      <c r="C579" s="7"/>
      <c r="D579" s="7"/>
      <c r="E579" s="7"/>
      <c r="H579" s="7"/>
      <c r="I579" s="7"/>
      <c r="J579" s="7"/>
      <c r="K579" s="7"/>
    </row>
    <row r="580" spans="2:11" x14ac:dyDescent="0.25">
      <c r="B580" s="7"/>
      <c r="C580" s="7"/>
      <c r="D580" s="7"/>
      <c r="E580" s="7"/>
      <c r="H580" s="7"/>
      <c r="I580" s="7"/>
      <c r="J580" s="7"/>
      <c r="K580" s="7"/>
    </row>
    <row r="581" spans="2:11" x14ac:dyDescent="0.25">
      <c r="B581" s="7"/>
      <c r="C581" s="7"/>
      <c r="D581" s="7"/>
      <c r="E581" s="7"/>
      <c r="H581" s="7"/>
      <c r="I581" s="7"/>
      <c r="J581" s="7"/>
      <c r="K581" s="7"/>
    </row>
    <row r="582" spans="2:11" x14ac:dyDescent="0.25">
      <c r="B582" s="7"/>
      <c r="C582" s="7"/>
      <c r="D582" s="7"/>
      <c r="E582" s="7"/>
      <c r="H582" s="7"/>
      <c r="I582" s="7"/>
      <c r="J582" s="7"/>
      <c r="K582" s="7"/>
    </row>
    <row r="583" spans="2:11" x14ac:dyDescent="0.25">
      <c r="B583" s="7"/>
      <c r="C583" s="7"/>
      <c r="D583" s="7"/>
      <c r="E583" s="7"/>
      <c r="H583" s="7"/>
      <c r="I583" s="7"/>
      <c r="J583" s="7"/>
      <c r="K583" s="7"/>
    </row>
    <row r="584" spans="2:11" x14ac:dyDescent="0.25">
      <c r="B584" s="7"/>
      <c r="C584" s="7"/>
      <c r="D584" s="7"/>
      <c r="E584" s="7"/>
      <c r="H584" s="7"/>
      <c r="I584" s="7"/>
      <c r="J584" s="7"/>
      <c r="K584" s="7"/>
    </row>
    <row r="585" spans="2:11" x14ac:dyDescent="0.25">
      <c r="B585" s="7"/>
      <c r="C585" s="7"/>
      <c r="D585" s="7"/>
      <c r="E585" s="7"/>
      <c r="H585" s="7"/>
      <c r="I585" s="7"/>
      <c r="J585" s="7"/>
      <c r="K585" s="7"/>
    </row>
    <row r="586" spans="2:11" x14ac:dyDescent="0.25">
      <c r="B586" s="7"/>
      <c r="C586" s="7"/>
      <c r="D586" s="7"/>
      <c r="E586" s="7"/>
      <c r="H586" s="7"/>
      <c r="I586" s="7"/>
      <c r="J586" s="7"/>
      <c r="K586" s="7"/>
    </row>
    <row r="587" spans="2:11" x14ac:dyDescent="0.25">
      <c r="B587" s="7"/>
      <c r="C587" s="7"/>
      <c r="D587" s="7"/>
      <c r="E587" s="7"/>
      <c r="H587" s="7"/>
      <c r="I587" s="7"/>
      <c r="J587" s="7"/>
      <c r="K587" s="7"/>
    </row>
    <row r="588" spans="2:11" x14ac:dyDescent="0.25">
      <c r="B588" s="7"/>
      <c r="C588" s="7"/>
      <c r="D588" s="7"/>
      <c r="E588" s="7"/>
      <c r="H588" s="7"/>
      <c r="I588" s="7"/>
      <c r="J588" s="7"/>
      <c r="K588" s="7"/>
    </row>
    <row r="589" spans="2:11" x14ac:dyDescent="0.25">
      <c r="B589" s="7"/>
      <c r="C589" s="7"/>
      <c r="D589" s="7"/>
      <c r="E589" s="7"/>
      <c r="H589" s="7"/>
      <c r="I589" s="7"/>
      <c r="J589" s="7"/>
      <c r="K589" s="7"/>
    </row>
    <row r="590" spans="2:11" x14ac:dyDescent="0.25">
      <c r="B590" s="7"/>
      <c r="C590" s="7"/>
      <c r="D590" s="7"/>
      <c r="E590" s="7"/>
      <c r="H590" s="7"/>
      <c r="I590" s="7"/>
      <c r="J590" s="7"/>
      <c r="K590" s="7"/>
    </row>
    <row r="591" spans="2:11" x14ac:dyDescent="0.25">
      <c r="B591" s="7"/>
      <c r="C591" s="7"/>
      <c r="D591" s="7"/>
      <c r="E591" s="7"/>
      <c r="H591" s="7"/>
      <c r="I591" s="7"/>
      <c r="J591" s="7"/>
      <c r="K591" s="7"/>
    </row>
    <row r="592" spans="2:11" x14ac:dyDescent="0.25">
      <c r="B592" s="7"/>
      <c r="C592" s="7"/>
      <c r="D592" s="7"/>
      <c r="E592" s="7"/>
      <c r="H592" s="7"/>
      <c r="I592" s="7"/>
      <c r="J592" s="7"/>
      <c r="K592" s="7"/>
    </row>
    <row r="593" spans="2:11" x14ac:dyDescent="0.25">
      <c r="B593" s="7"/>
      <c r="C593" s="7"/>
      <c r="D593" s="7"/>
      <c r="E593" s="7"/>
      <c r="H593" s="7"/>
      <c r="I593" s="7"/>
      <c r="J593" s="7"/>
      <c r="K593" s="7"/>
    </row>
    <row r="594" spans="2:11" x14ac:dyDescent="0.25">
      <c r="B594" s="7"/>
      <c r="C594" s="7"/>
      <c r="D594" s="7"/>
      <c r="E594" s="7"/>
      <c r="H594" s="7"/>
      <c r="I594" s="7"/>
      <c r="J594" s="7"/>
      <c r="K594" s="7"/>
    </row>
    <row r="595" spans="2:11" x14ac:dyDescent="0.25">
      <c r="B595" s="7"/>
      <c r="C595" s="7"/>
      <c r="D595" s="7"/>
      <c r="E595" s="7"/>
      <c r="H595" s="7"/>
      <c r="I595" s="7"/>
      <c r="J595" s="7"/>
      <c r="K595" s="7"/>
    </row>
    <row r="596" spans="2:11" x14ac:dyDescent="0.25">
      <c r="B596" s="7"/>
      <c r="C596" s="7"/>
      <c r="D596" s="7"/>
      <c r="E596" s="7"/>
      <c r="H596" s="7"/>
      <c r="I596" s="7"/>
      <c r="J596" s="7"/>
      <c r="K596" s="7"/>
    </row>
    <row r="597" spans="2:11" x14ac:dyDescent="0.25">
      <c r="B597" s="7"/>
      <c r="C597" s="7"/>
      <c r="D597" s="7"/>
      <c r="E597" s="7"/>
      <c r="H597" s="7"/>
      <c r="I597" s="7"/>
      <c r="J597" s="7"/>
      <c r="K597" s="7"/>
    </row>
    <row r="598" spans="2:11" x14ac:dyDescent="0.25">
      <c r="B598" s="7"/>
      <c r="C598" s="7"/>
      <c r="D598" s="7"/>
      <c r="E598" s="7"/>
      <c r="H598" s="7"/>
      <c r="I598" s="7"/>
      <c r="J598" s="7"/>
      <c r="K598" s="7"/>
    </row>
    <row r="599" spans="2:11" x14ac:dyDescent="0.25">
      <c r="B599" s="7"/>
      <c r="C599" s="7"/>
      <c r="D599" s="7"/>
      <c r="E599" s="7"/>
      <c r="H599" s="7"/>
      <c r="I599" s="7"/>
      <c r="J599" s="7"/>
      <c r="K599" s="7"/>
    </row>
    <row r="600" spans="2:11" x14ac:dyDescent="0.25">
      <c r="B600" s="7"/>
      <c r="C600" s="7"/>
      <c r="D600" s="7"/>
      <c r="E600" s="7"/>
      <c r="H600" s="7"/>
      <c r="I600" s="7"/>
      <c r="J600" s="7"/>
      <c r="K600" s="7"/>
    </row>
    <row r="601" spans="2:11" x14ac:dyDescent="0.25">
      <c r="B601" s="7"/>
      <c r="C601" s="7"/>
      <c r="D601" s="7"/>
      <c r="E601" s="7"/>
      <c r="H601" s="7"/>
      <c r="I601" s="7"/>
      <c r="J601" s="7"/>
      <c r="K601" s="7"/>
    </row>
    <row r="602" spans="2:11" x14ac:dyDescent="0.25">
      <c r="B602" s="7"/>
      <c r="C602" s="7"/>
      <c r="D602" s="7"/>
      <c r="E602" s="7"/>
      <c r="H602" s="7"/>
      <c r="I602" s="7"/>
      <c r="J602" s="7"/>
      <c r="K602" s="7"/>
    </row>
    <row r="603" spans="2:11" x14ac:dyDescent="0.25">
      <c r="B603" s="7"/>
      <c r="C603" s="7"/>
      <c r="D603" s="7"/>
      <c r="E603" s="7"/>
      <c r="H603" s="7"/>
      <c r="I603" s="7"/>
      <c r="J603" s="7"/>
      <c r="K603" s="7"/>
    </row>
    <row r="604" spans="2:11" x14ac:dyDescent="0.25">
      <c r="B604" s="7"/>
      <c r="C604" s="7"/>
      <c r="D604" s="7"/>
      <c r="E604" s="7"/>
      <c r="H604" s="7"/>
      <c r="I604" s="7"/>
      <c r="J604" s="7"/>
      <c r="K604" s="7"/>
    </row>
    <row r="605" spans="2:11" x14ac:dyDescent="0.25">
      <c r="B605" s="7"/>
      <c r="C605" s="7"/>
      <c r="D605" s="7"/>
      <c r="E605" s="7"/>
      <c r="H605" s="7"/>
      <c r="I605" s="7"/>
      <c r="J605" s="7"/>
      <c r="K605" s="7"/>
    </row>
    <row r="606" spans="2:11" x14ac:dyDescent="0.25">
      <c r="B606" s="7"/>
      <c r="C606" s="7"/>
      <c r="D606" s="7"/>
      <c r="E606" s="7"/>
      <c r="H606" s="7"/>
      <c r="I606" s="7"/>
      <c r="J606" s="7"/>
      <c r="K606" s="7"/>
    </row>
    <row r="607" spans="2:11" x14ac:dyDescent="0.25">
      <c r="B607" s="7"/>
      <c r="C607" s="7"/>
      <c r="D607" s="7"/>
      <c r="E607" s="7"/>
      <c r="H607" s="7"/>
      <c r="I607" s="7"/>
      <c r="J607" s="7"/>
      <c r="K607" s="7"/>
    </row>
    <row r="608" spans="2:11" x14ac:dyDescent="0.25">
      <c r="B608" s="7"/>
      <c r="C608" s="7"/>
      <c r="D608" s="7"/>
      <c r="E608" s="7"/>
      <c r="H608" s="7"/>
      <c r="I608" s="7"/>
      <c r="J608" s="7"/>
      <c r="K608" s="7"/>
    </row>
    <row r="609" spans="2:11" x14ac:dyDescent="0.25">
      <c r="B609" s="7"/>
      <c r="C609" s="7"/>
      <c r="D609" s="7"/>
      <c r="E609" s="7"/>
      <c r="H609" s="7"/>
      <c r="I609" s="7"/>
      <c r="J609" s="7"/>
      <c r="K609" s="7"/>
    </row>
    <row r="610" spans="2:11" x14ac:dyDescent="0.25">
      <c r="B610" s="7"/>
      <c r="C610" s="7"/>
      <c r="D610" s="7"/>
      <c r="E610" s="7"/>
      <c r="H610" s="7"/>
      <c r="I610" s="7"/>
      <c r="J610" s="7"/>
      <c r="K610" s="7"/>
    </row>
    <row r="611" spans="2:11" x14ac:dyDescent="0.25">
      <c r="B611" s="7"/>
      <c r="C611" s="7"/>
      <c r="D611" s="7"/>
      <c r="E611" s="7"/>
      <c r="H611" s="7"/>
      <c r="I611" s="7"/>
      <c r="J611" s="7"/>
      <c r="K611" s="7"/>
    </row>
    <row r="612" spans="2:11" x14ac:dyDescent="0.25">
      <c r="B612" s="7"/>
      <c r="C612" s="7"/>
      <c r="D612" s="7"/>
      <c r="E612" s="7"/>
      <c r="H612" s="7"/>
      <c r="I612" s="7"/>
      <c r="J612" s="7"/>
      <c r="K612" s="7"/>
    </row>
    <row r="613" spans="2:11" x14ac:dyDescent="0.25">
      <c r="B613" s="7"/>
      <c r="C613" s="7"/>
      <c r="D613" s="7"/>
      <c r="E613" s="7"/>
      <c r="H613" s="7"/>
      <c r="I613" s="7"/>
      <c r="J613" s="7"/>
      <c r="K613" s="7"/>
    </row>
    <row r="614" spans="2:11" x14ac:dyDescent="0.25">
      <c r="B614" s="7"/>
      <c r="C614" s="7"/>
      <c r="D614" s="7"/>
      <c r="E614" s="7"/>
      <c r="H614" s="7"/>
      <c r="I614" s="7"/>
      <c r="J614" s="7"/>
      <c r="K614" s="7"/>
    </row>
    <row r="615" spans="2:11" x14ac:dyDescent="0.25">
      <c r="B615" s="7"/>
      <c r="C615" s="7"/>
      <c r="D615" s="7"/>
      <c r="E615" s="7"/>
      <c r="H615" s="7"/>
      <c r="I615" s="7"/>
      <c r="J615" s="7"/>
      <c r="K615" s="7"/>
    </row>
    <row r="616" spans="2:11" x14ac:dyDescent="0.25">
      <c r="B616" s="7"/>
      <c r="C616" s="7"/>
      <c r="D616" s="7"/>
      <c r="E616" s="7"/>
      <c r="H616" s="7"/>
      <c r="I616" s="7"/>
      <c r="J616" s="7"/>
      <c r="K616" s="7"/>
    </row>
    <row r="617" spans="2:11" x14ac:dyDescent="0.25">
      <c r="B617" s="7"/>
      <c r="C617" s="7"/>
      <c r="D617" s="7"/>
      <c r="E617" s="7"/>
      <c r="H617" s="7"/>
      <c r="I617" s="7"/>
      <c r="J617" s="7"/>
      <c r="K617" s="7"/>
    </row>
    <row r="618" spans="2:11" x14ac:dyDescent="0.25">
      <c r="B618" s="7"/>
      <c r="C618" s="7"/>
      <c r="D618" s="7"/>
      <c r="E618" s="7"/>
      <c r="H618" s="7"/>
      <c r="I618" s="7"/>
      <c r="J618" s="7"/>
      <c r="K618" s="7"/>
    </row>
    <row r="619" spans="2:11" x14ac:dyDescent="0.25">
      <c r="B619" s="7"/>
      <c r="C619" s="7"/>
      <c r="D619" s="7"/>
      <c r="E619" s="7"/>
      <c r="H619" s="7"/>
      <c r="I619" s="7"/>
      <c r="J619" s="7"/>
      <c r="K619" s="7"/>
    </row>
    <row r="620" spans="2:11" x14ac:dyDescent="0.25">
      <c r="B620" s="7"/>
      <c r="C620" s="7"/>
      <c r="D620" s="7"/>
      <c r="E620" s="7"/>
      <c r="H620" s="7"/>
      <c r="I620" s="7"/>
      <c r="J620" s="7"/>
      <c r="K620" s="7"/>
    </row>
    <row r="621" spans="2:11" x14ac:dyDescent="0.25">
      <c r="B621" s="7"/>
      <c r="C621" s="7"/>
      <c r="D621" s="7"/>
      <c r="E621" s="7"/>
      <c r="H621" s="7"/>
      <c r="I621" s="7"/>
      <c r="J621" s="7"/>
      <c r="K621" s="7"/>
    </row>
    <row r="622" spans="2:11" x14ac:dyDescent="0.25">
      <c r="B622" s="7"/>
      <c r="C622" s="7"/>
      <c r="D622" s="7"/>
      <c r="E622" s="7"/>
      <c r="H622" s="7"/>
      <c r="I622" s="7"/>
      <c r="J622" s="7"/>
      <c r="K622" s="7"/>
    </row>
    <row r="623" spans="2:11" x14ac:dyDescent="0.25">
      <c r="B623" s="7"/>
      <c r="C623" s="7"/>
      <c r="D623" s="7"/>
      <c r="E623" s="7"/>
      <c r="H623" s="7"/>
      <c r="I623" s="7"/>
      <c r="J623" s="7"/>
      <c r="K623" s="7"/>
    </row>
    <row r="624" spans="2:11" x14ac:dyDescent="0.25">
      <c r="B624" s="7"/>
      <c r="C624" s="7"/>
      <c r="D624" s="7"/>
      <c r="E624" s="7"/>
      <c r="H624" s="7"/>
      <c r="I624" s="7"/>
      <c r="J624" s="7"/>
      <c r="K624" s="7"/>
    </row>
    <row r="625" spans="2:11" x14ac:dyDescent="0.25">
      <c r="B625" s="7"/>
      <c r="C625" s="7"/>
      <c r="D625" s="7"/>
      <c r="E625" s="7"/>
      <c r="H625" s="7"/>
      <c r="I625" s="7"/>
      <c r="J625" s="7"/>
      <c r="K625" s="7"/>
    </row>
    <row r="626" spans="2:11" x14ac:dyDescent="0.25">
      <c r="B626" s="7"/>
      <c r="C626" s="7"/>
      <c r="D626" s="7"/>
      <c r="E626" s="7"/>
      <c r="H626" s="7"/>
      <c r="I626" s="7"/>
      <c r="J626" s="7"/>
      <c r="K626" s="7"/>
    </row>
    <row r="627" spans="2:11" x14ac:dyDescent="0.25">
      <c r="B627" s="7"/>
      <c r="C627" s="7"/>
      <c r="D627" s="7"/>
      <c r="E627" s="7"/>
      <c r="H627" s="7"/>
      <c r="I627" s="7"/>
      <c r="J627" s="7"/>
      <c r="K627" s="7"/>
    </row>
    <row r="628" spans="2:11" x14ac:dyDescent="0.25">
      <c r="B628" s="7"/>
      <c r="C628" s="7"/>
      <c r="D628" s="7"/>
      <c r="E628" s="7"/>
      <c r="H628" s="7"/>
      <c r="I628" s="7"/>
      <c r="J628" s="7"/>
      <c r="K628" s="7"/>
    </row>
    <row r="629" spans="2:11" x14ac:dyDescent="0.25">
      <c r="B629" s="7"/>
      <c r="C629" s="7"/>
      <c r="D629" s="7"/>
      <c r="E629" s="7"/>
      <c r="H629" s="7"/>
      <c r="I629" s="7"/>
      <c r="J629" s="7"/>
      <c r="K629" s="7"/>
    </row>
    <row r="630" spans="2:11" x14ac:dyDescent="0.25">
      <c r="B630" s="7"/>
      <c r="C630" s="7"/>
      <c r="D630" s="7"/>
      <c r="E630" s="7"/>
      <c r="H630" s="7"/>
      <c r="I630" s="7"/>
      <c r="J630" s="7"/>
      <c r="K630" s="7"/>
    </row>
    <row r="631" spans="2:11" x14ac:dyDescent="0.25">
      <c r="B631" s="7"/>
      <c r="C631" s="7"/>
      <c r="D631" s="7"/>
      <c r="E631" s="7"/>
      <c r="H631" s="7"/>
      <c r="I631" s="7"/>
      <c r="J631" s="7"/>
      <c r="K631" s="7"/>
    </row>
    <row r="632" spans="2:11" x14ac:dyDescent="0.25">
      <c r="B632" s="7"/>
      <c r="C632" s="7"/>
      <c r="D632" s="7"/>
      <c r="E632" s="7"/>
      <c r="H632" s="7"/>
      <c r="I632" s="7"/>
      <c r="J632" s="7"/>
      <c r="K632" s="7"/>
    </row>
    <row r="633" spans="2:11" x14ac:dyDescent="0.25">
      <c r="B633" s="7"/>
      <c r="C633" s="7"/>
      <c r="D633" s="7"/>
      <c r="E633" s="7"/>
      <c r="H633" s="7"/>
      <c r="I633" s="7"/>
      <c r="J633" s="7"/>
      <c r="K633" s="7"/>
    </row>
    <row r="634" spans="2:11" x14ac:dyDescent="0.25">
      <c r="B634" s="7"/>
      <c r="C634" s="7"/>
      <c r="D634" s="7"/>
      <c r="E634" s="7"/>
      <c r="H634" s="7"/>
      <c r="I634" s="7"/>
      <c r="J634" s="7"/>
      <c r="K634" s="7"/>
    </row>
    <row r="635" spans="2:11" x14ac:dyDescent="0.25">
      <c r="B635" s="7"/>
      <c r="C635" s="7"/>
      <c r="D635" s="7"/>
      <c r="E635" s="7"/>
      <c r="H635" s="7"/>
      <c r="I635" s="7"/>
      <c r="J635" s="7"/>
      <c r="K635" s="7"/>
    </row>
    <row r="636" spans="2:11" x14ac:dyDescent="0.25">
      <c r="B636" s="7"/>
      <c r="C636" s="7"/>
      <c r="D636" s="7"/>
      <c r="E636" s="7"/>
      <c r="H636" s="7"/>
      <c r="I636" s="7"/>
      <c r="J636" s="7"/>
      <c r="K636" s="7"/>
    </row>
    <row r="637" spans="2:11" x14ac:dyDescent="0.25">
      <c r="B637" s="7"/>
      <c r="C637" s="7"/>
      <c r="D637" s="7"/>
      <c r="E637" s="7"/>
      <c r="H637" s="7"/>
      <c r="I637" s="7"/>
      <c r="J637" s="7"/>
      <c r="K637" s="7"/>
    </row>
    <row r="638" spans="2:11" x14ac:dyDescent="0.25">
      <c r="B638" s="7"/>
      <c r="C638" s="7"/>
      <c r="D638" s="7"/>
      <c r="E638" s="7"/>
      <c r="H638" s="7"/>
      <c r="I638" s="7"/>
      <c r="J638" s="7"/>
      <c r="K638" s="7"/>
    </row>
    <row r="639" spans="2:11" x14ac:dyDescent="0.25">
      <c r="B639" s="7"/>
      <c r="C639" s="7"/>
      <c r="D639" s="7"/>
      <c r="E639" s="7"/>
      <c r="H639" s="7"/>
      <c r="I639" s="7"/>
      <c r="J639" s="7"/>
      <c r="K639" s="7"/>
    </row>
    <row r="640" spans="2:11" x14ac:dyDescent="0.25">
      <c r="B640" s="7"/>
      <c r="C640" s="7"/>
      <c r="D640" s="7"/>
      <c r="E640" s="7"/>
      <c r="H640" s="7"/>
      <c r="I640" s="7"/>
      <c r="J640" s="7"/>
      <c r="K640" s="7"/>
    </row>
    <row r="641" spans="2:11" x14ac:dyDescent="0.25">
      <c r="B641" s="7"/>
      <c r="C641" s="7"/>
      <c r="D641" s="7"/>
      <c r="E641" s="7"/>
      <c r="H641" s="7"/>
      <c r="I641" s="7"/>
      <c r="J641" s="7"/>
      <c r="K641" s="7"/>
    </row>
    <row r="642" spans="2:11" x14ac:dyDescent="0.25">
      <c r="B642" s="7"/>
      <c r="C642" s="7"/>
      <c r="D642" s="7"/>
      <c r="E642" s="7"/>
      <c r="H642" s="7"/>
      <c r="I642" s="7"/>
      <c r="J642" s="7"/>
      <c r="K642" s="7"/>
    </row>
    <row r="643" spans="2:11" x14ac:dyDescent="0.25">
      <c r="B643" s="7"/>
      <c r="C643" s="7"/>
      <c r="D643" s="7"/>
      <c r="E643" s="7"/>
      <c r="H643" s="7"/>
      <c r="I643" s="7"/>
      <c r="J643" s="7"/>
      <c r="K643" s="7"/>
    </row>
    <row r="644" spans="2:11" x14ac:dyDescent="0.25">
      <c r="B644" s="7"/>
      <c r="C644" s="7"/>
      <c r="D644" s="7"/>
      <c r="E644" s="7"/>
      <c r="H644" s="7"/>
      <c r="I644" s="7"/>
      <c r="J644" s="7"/>
      <c r="K644" s="7"/>
    </row>
    <row r="645" spans="2:11" x14ac:dyDescent="0.25">
      <c r="B645" s="7"/>
      <c r="C645" s="7"/>
      <c r="D645" s="7"/>
      <c r="E645" s="7"/>
      <c r="H645" s="7"/>
      <c r="I645" s="7"/>
      <c r="J645" s="7"/>
      <c r="K645" s="7"/>
    </row>
    <row r="646" spans="2:11" x14ac:dyDescent="0.25">
      <c r="B646" s="7"/>
      <c r="C646" s="7"/>
      <c r="D646" s="7"/>
      <c r="E646" s="7"/>
      <c r="H646" s="7"/>
      <c r="I646" s="7"/>
      <c r="J646" s="7"/>
      <c r="K646" s="7"/>
    </row>
    <row r="647" spans="2:11" x14ac:dyDescent="0.25">
      <c r="B647" s="7"/>
      <c r="C647" s="7"/>
      <c r="D647" s="7"/>
      <c r="E647" s="7"/>
      <c r="H647" s="7"/>
      <c r="I647" s="7"/>
      <c r="J647" s="7"/>
      <c r="K647" s="7"/>
    </row>
    <row r="648" spans="2:11" x14ac:dyDescent="0.25">
      <c r="B648" s="7"/>
      <c r="C648" s="7"/>
      <c r="D648" s="7"/>
      <c r="E648" s="7"/>
      <c r="H648" s="7"/>
      <c r="I648" s="7"/>
      <c r="J648" s="7"/>
      <c r="K648" s="7"/>
    </row>
    <row r="649" spans="2:11" x14ac:dyDescent="0.25">
      <c r="B649" s="7"/>
      <c r="C649" s="7"/>
      <c r="D649" s="7"/>
      <c r="E649" s="7"/>
      <c r="H649" s="7"/>
      <c r="I649" s="7"/>
      <c r="J649" s="7"/>
      <c r="K649" s="7"/>
    </row>
    <row r="650" spans="2:11" x14ac:dyDescent="0.25">
      <c r="B650" s="7"/>
      <c r="C650" s="7"/>
      <c r="D650" s="7"/>
      <c r="E650" s="7"/>
      <c r="H650" s="7"/>
      <c r="I650" s="7"/>
      <c r="J650" s="7"/>
      <c r="K650" s="7"/>
    </row>
    <row r="651" spans="2:11" x14ac:dyDescent="0.25">
      <c r="B651" s="7"/>
      <c r="C651" s="7"/>
      <c r="D651" s="7"/>
      <c r="E651" s="7"/>
      <c r="H651" s="7"/>
      <c r="I651" s="7"/>
      <c r="J651" s="7"/>
      <c r="K651" s="7"/>
    </row>
    <row r="652" spans="2:11" x14ac:dyDescent="0.25">
      <c r="B652" s="7"/>
      <c r="C652" s="7"/>
      <c r="D652" s="7"/>
      <c r="E652" s="7"/>
      <c r="H652" s="7"/>
      <c r="I652" s="7"/>
      <c r="J652" s="7"/>
      <c r="K652" s="7"/>
    </row>
    <row r="653" spans="2:11" x14ac:dyDescent="0.25">
      <c r="B653" s="7"/>
      <c r="C653" s="7"/>
      <c r="D653" s="7"/>
      <c r="E653" s="7"/>
      <c r="H653" s="7"/>
      <c r="I653" s="7"/>
      <c r="J653" s="7"/>
      <c r="K653" s="7"/>
    </row>
    <row r="654" spans="2:11" x14ac:dyDescent="0.25">
      <c r="B654" s="7"/>
      <c r="C654" s="7"/>
      <c r="D654" s="7"/>
      <c r="E654" s="7"/>
      <c r="H654" s="7"/>
      <c r="I654" s="7"/>
      <c r="J654" s="7"/>
      <c r="K654" s="7"/>
    </row>
    <row r="655" spans="2:11" x14ac:dyDescent="0.25">
      <c r="B655" s="7"/>
      <c r="C655" s="7"/>
      <c r="D655" s="7"/>
      <c r="E655" s="7"/>
      <c r="H655" s="7"/>
      <c r="I655" s="7"/>
      <c r="J655" s="7"/>
      <c r="K655" s="7"/>
    </row>
    <row r="656" spans="2:11" x14ac:dyDescent="0.25">
      <c r="B656" s="7"/>
      <c r="C656" s="7"/>
      <c r="D656" s="7"/>
      <c r="E656" s="7"/>
      <c r="H656" s="7"/>
      <c r="I656" s="7"/>
      <c r="J656" s="7"/>
      <c r="K656" s="7"/>
    </row>
    <row r="657" spans="2:11" x14ac:dyDescent="0.25">
      <c r="B657" s="7"/>
      <c r="C657" s="7"/>
      <c r="D657" s="7"/>
      <c r="E657" s="7"/>
      <c r="H657" s="7"/>
      <c r="I657" s="7"/>
      <c r="J657" s="7"/>
      <c r="K657" s="7"/>
    </row>
    <row r="658" spans="2:11" x14ac:dyDescent="0.25">
      <c r="B658" s="7"/>
      <c r="C658" s="7"/>
      <c r="D658" s="7"/>
      <c r="E658" s="7"/>
      <c r="H658" s="7"/>
      <c r="I658" s="7"/>
      <c r="J658" s="7"/>
      <c r="K658" s="7"/>
    </row>
    <row r="659" spans="2:11" x14ac:dyDescent="0.25">
      <c r="B659" s="7"/>
      <c r="C659" s="7"/>
      <c r="D659" s="7"/>
      <c r="E659" s="7"/>
      <c r="H659" s="7"/>
      <c r="I659" s="7"/>
      <c r="J659" s="7"/>
      <c r="K659" s="7"/>
    </row>
    <row r="660" spans="2:11" x14ac:dyDescent="0.25">
      <c r="B660" s="7"/>
      <c r="C660" s="7"/>
      <c r="D660" s="7"/>
      <c r="E660" s="7"/>
      <c r="H660" s="7"/>
      <c r="I660" s="7"/>
      <c r="J660" s="7"/>
      <c r="K660" s="7"/>
    </row>
    <row r="661" spans="2:11" x14ac:dyDescent="0.25">
      <c r="B661" s="7"/>
      <c r="C661" s="7"/>
      <c r="D661" s="7"/>
      <c r="E661" s="7"/>
      <c r="H661" s="7"/>
      <c r="I661" s="7"/>
      <c r="J661" s="7"/>
      <c r="K661" s="7"/>
    </row>
    <row r="662" spans="2:11" x14ac:dyDescent="0.25">
      <c r="B662" s="7"/>
      <c r="C662" s="7"/>
      <c r="D662" s="7"/>
      <c r="E662" s="7"/>
      <c r="H662" s="7"/>
      <c r="I662" s="7"/>
      <c r="J662" s="7"/>
      <c r="K662" s="7"/>
    </row>
    <row r="663" spans="2:11" x14ac:dyDescent="0.25">
      <c r="B663" s="7"/>
      <c r="C663" s="7"/>
      <c r="D663" s="7"/>
      <c r="E663" s="7"/>
      <c r="H663" s="7"/>
      <c r="I663" s="7"/>
      <c r="J663" s="7"/>
      <c r="K663" s="7"/>
    </row>
    <row r="664" spans="2:11" x14ac:dyDescent="0.25">
      <c r="B664" s="7"/>
      <c r="C664" s="7"/>
      <c r="D664" s="7"/>
      <c r="E664" s="7"/>
      <c r="H664" s="7"/>
      <c r="I664" s="7"/>
      <c r="J664" s="7"/>
      <c r="K664" s="7"/>
    </row>
    <row r="665" spans="2:11" x14ac:dyDescent="0.25">
      <c r="B665" s="7"/>
      <c r="C665" s="7"/>
      <c r="D665" s="7"/>
      <c r="E665" s="7"/>
      <c r="H665" s="7"/>
      <c r="I665" s="7"/>
      <c r="J665" s="7"/>
      <c r="K665" s="7"/>
    </row>
    <row r="666" spans="2:11" x14ac:dyDescent="0.25">
      <c r="B666" s="7"/>
      <c r="C666" s="7"/>
      <c r="D666" s="7"/>
      <c r="E666" s="7"/>
      <c r="H666" s="7"/>
      <c r="I666" s="7"/>
      <c r="J666" s="7"/>
      <c r="K666" s="7"/>
    </row>
    <row r="667" spans="2:11" x14ac:dyDescent="0.25">
      <c r="B667" s="7"/>
      <c r="C667" s="7"/>
      <c r="D667" s="7"/>
      <c r="E667" s="7"/>
      <c r="H667" s="7"/>
      <c r="I667" s="7"/>
      <c r="J667" s="7"/>
      <c r="K667" s="7"/>
    </row>
    <row r="668" spans="2:11" x14ac:dyDescent="0.25">
      <c r="B668" s="7"/>
      <c r="C668" s="7"/>
      <c r="D668" s="7"/>
      <c r="E668" s="7"/>
      <c r="H668" s="7"/>
      <c r="I668" s="7"/>
      <c r="J668" s="7"/>
      <c r="K668" s="7"/>
    </row>
    <row r="669" spans="2:11" x14ac:dyDescent="0.25">
      <c r="B669" s="7"/>
      <c r="C669" s="7"/>
      <c r="D669" s="7"/>
      <c r="E669" s="7"/>
      <c r="H669" s="7"/>
      <c r="I669" s="7"/>
      <c r="J669" s="7"/>
      <c r="K669" s="7"/>
    </row>
    <row r="670" spans="2:11" x14ac:dyDescent="0.25">
      <c r="B670" s="7"/>
      <c r="C670" s="7"/>
      <c r="D670" s="7"/>
      <c r="E670" s="7"/>
      <c r="H670" s="7"/>
      <c r="I670" s="7"/>
      <c r="J670" s="7"/>
      <c r="K670" s="7"/>
    </row>
    <row r="671" spans="2:11" x14ac:dyDescent="0.25">
      <c r="B671" s="7"/>
      <c r="C671" s="7"/>
      <c r="D671" s="7"/>
      <c r="E671" s="7"/>
      <c r="H671" s="7"/>
      <c r="I671" s="7"/>
      <c r="J671" s="7"/>
      <c r="K671" s="7"/>
    </row>
    <row r="672" spans="2:11" x14ac:dyDescent="0.25">
      <c r="B672" s="7"/>
      <c r="C672" s="7"/>
      <c r="D672" s="7"/>
      <c r="E672" s="7"/>
      <c r="H672" s="7"/>
      <c r="I672" s="7"/>
      <c r="J672" s="7"/>
      <c r="K672" s="7"/>
    </row>
    <row r="673" spans="2:11" x14ac:dyDescent="0.25">
      <c r="B673" s="7"/>
      <c r="C673" s="7"/>
      <c r="D673" s="7"/>
      <c r="E673" s="7"/>
      <c r="H673" s="7"/>
      <c r="I673" s="7"/>
      <c r="J673" s="7"/>
      <c r="K673" s="7"/>
    </row>
    <row r="674" spans="2:11" x14ac:dyDescent="0.25">
      <c r="B674" s="7"/>
      <c r="C674" s="7"/>
      <c r="D674" s="7"/>
      <c r="E674" s="7"/>
      <c r="H674" s="7"/>
      <c r="I674" s="7"/>
      <c r="J674" s="7"/>
      <c r="K674" s="7"/>
    </row>
    <row r="675" spans="2:11" x14ac:dyDescent="0.25">
      <c r="B675" s="7"/>
      <c r="C675" s="7"/>
      <c r="D675" s="7"/>
      <c r="E675" s="7"/>
      <c r="H675" s="7"/>
      <c r="I675" s="7"/>
      <c r="J675" s="7"/>
      <c r="K675" s="7"/>
    </row>
    <row r="676" spans="2:11" x14ac:dyDescent="0.25">
      <c r="B676" s="7"/>
      <c r="C676" s="7"/>
      <c r="D676" s="7"/>
      <c r="E676" s="7"/>
      <c r="H676" s="7"/>
      <c r="I676" s="7"/>
      <c r="J676" s="7"/>
      <c r="K676" s="7"/>
    </row>
    <row r="677" spans="2:11" x14ac:dyDescent="0.25">
      <c r="B677" s="7"/>
      <c r="C677" s="7"/>
      <c r="D677" s="7"/>
      <c r="E677" s="7"/>
      <c r="H677" s="7"/>
      <c r="I677" s="7"/>
      <c r="J677" s="7"/>
      <c r="K677" s="7"/>
    </row>
    <row r="678" spans="2:11" x14ac:dyDescent="0.25">
      <c r="B678" s="7"/>
      <c r="C678" s="7"/>
      <c r="D678" s="7"/>
      <c r="E678" s="7"/>
      <c r="H678" s="7"/>
      <c r="I678" s="7"/>
      <c r="J678" s="7"/>
      <c r="K678" s="7"/>
    </row>
    <row r="679" spans="2:11" x14ac:dyDescent="0.25">
      <c r="B679" s="7"/>
      <c r="C679" s="7"/>
      <c r="D679" s="7"/>
      <c r="E679" s="7"/>
      <c r="H679" s="7"/>
      <c r="I679" s="7"/>
      <c r="J679" s="7"/>
      <c r="K679" s="7"/>
    </row>
    <row r="680" spans="2:11" x14ac:dyDescent="0.25">
      <c r="B680" s="7"/>
      <c r="C680" s="7"/>
      <c r="D680" s="7"/>
      <c r="E680" s="7"/>
      <c r="H680" s="7"/>
      <c r="I680" s="7"/>
      <c r="J680" s="7"/>
      <c r="K680" s="7"/>
    </row>
    <row r="681" spans="2:11" x14ac:dyDescent="0.25">
      <c r="B681" s="7"/>
      <c r="C681" s="7"/>
      <c r="D681" s="7"/>
      <c r="E681" s="7"/>
      <c r="H681" s="7"/>
      <c r="I681" s="7"/>
      <c r="J681" s="7"/>
      <c r="K681" s="7"/>
    </row>
    <row r="682" spans="2:11" x14ac:dyDescent="0.25">
      <c r="B682" s="7"/>
      <c r="C682" s="7"/>
      <c r="D682" s="7"/>
      <c r="E682" s="7"/>
      <c r="H682" s="7"/>
      <c r="I682" s="7"/>
      <c r="J682" s="7"/>
      <c r="K682" s="7"/>
    </row>
    <row r="683" spans="2:11" x14ac:dyDescent="0.25">
      <c r="B683" s="7"/>
      <c r="C683" s="7"/>
      <c r="D683" s="7"/>
      <c r="E683" s="7"/>
      <c r="H683" s="7"/>
      <c r="I683" s="7"/>
      <c r="J683" s="7"/>
      <c r="K683" s="7"/>
    </row>
    <row r="684" spans="2:11" x14ac:dyDescent="0.25">
      <c r="B684" s="7"/>
      <c r="C684" s="7"/>
      <c r="D684" s="7"/>
      <c r="E684" s="7"/>
      <c r="H684" s="7"/>
      <c r="I684" s="7"/>
      <c r="J684" s="7"/>
      <c r="K684" s="7"/>
    </row>
    <row r="685" spans="2:11" x14ac:dyDescent="0.25">
      <c r="B685" s="7"/>
      <c r="C685" s="7"/>
      <c r="D685" s="7"/>
      <c r="E685" s="7"/>
      <c r="H685" s="7"/>
      <c r="I685" s="7"/>
      <c r="J685" s="7"/>
      <c r="K685" s="7"/>
    </row>
    <row r="686" spans="2:11" x14ac:dyDescent="0.25">
      <c r="B686" s="7"/>
      <c r="C686" s="7"/>
      <c r="D686" s="7"/>
      <c r="E686" s="7"/>
      <c r="H686" s="7"/>
      <c r="I686" s="7"/>
      <c r="J686" s="7"/>
      <c r="K686" s="7"/>
    </row>
    <row r="687" spans="2:11" x14ac:dyDescent="0.25">
      <c r="B687" s="7"/>
      <c r="C687" s="7"/>
      <c r="D687" s="7"/>
      <c r="E687" s="7"/>
      <c r="H687" s="7"/>
      <c r="I687" s="7"/>
      <c r="J687" s="7"/>
      <c r="K687" s="7"/>
    </row>
    <row r="688" spans="2:11" x14ac:dyDescent="0.25">
      <c r="B688" s="7"/>
      <c r="C688" s="7"/>
      <c r="D688" s="7"/>
      <c r="E688" s="7"/>
      <c r="H688" s="7"/>
      <c r="I688" s="7"/>
      <c r="J688" s="7"/>
      <c r="K688" s="7"/>
    </row>
    <row r="689" spans="2:11" x14ac:dyDescent="0.25">
      <c r="B689" s="7"/>
      <c r="C689" s="7"/>
      <c r="D689" s="7"/>
      <c r="E689" s="7"/>
      <c r="H689" s="7"/>
      <c r="I689" s="7"/>
      <c r="J689" s="7"/>
      <c r="K689" s="7"/>
    </row>
    <row r="690" spans="2:11" x14ac:dyDescent="0.25">
      <c r="B690" s="7"/>
      <c r="C690" s="7"/>
      <c r="D690" s="7"/>
      <c r="E690" s="7"/>
      <c r="H690" s="7"/>
      <c r="I690" s="7"/>
      <c r="J690" s="7"/>
      <c r="K690" s="7"/>
    </row>
    <row r="691" spans="2:11" x14ac:dyDescent="0.25">
      <c r="B691" s="7"/>
      <c r="C691" s="7"/>
      <c r="D691" s="7"/>
      <c r="E691" s="7"/>
      <c r="H691" s="7"/>
      <c r="I691" s="7"/>
      <c r="J691" s="7"/>
      <c r="K691" s="7"/>
    </row>
    <row r="692" spans="2:11" x14ac:dyDescent="0.25">
      <c r="B692" s="7"/>
      <c r="C692" s="7"/>
      <c r="D692" s="7"/>
      <c r="E692" s="7"/>
      <c r="H692" s="7"/>
      <c r="I692" s="7"/>
      <c r="J692" s="7"/>
      <c r="K692" s="7"/>
    </row>
    <row r="693" spans="2:11" x14ac:dyDescent="0.25">
      <c r="B693" s="7"/>
      <c r="C693" s="7"/>
      <c r="D693" s="7"/>
      <c r="E693" s="7"/>
      <c r="H693" s="7"/>
      <c r="I693" s="7"/>
      <c r="J693" s="7"/>
      <c r="K693" s="7"/>
    </row>
    <row r="694" spans="2:11" x14ac:dyDescent="0.25">
      <c r="B694" s="7"/>
      <c r="C694" s="7"/>
      <c r="D694" s="7"/>
      <c r="E694" s="7"/>
      <c r="H694" s="7"/>
      <c r="I694" s="7"/>
      <c r="J694" s="7"/>
      <c r="K694" s="7"/>
    </row>
    <row r="695" spans="2:11" x14ac:dyDescent="0.25">
      <c r="B695" s="7"/>
      <c r="C695" s="7"/>
      <c r="D695" s="7"/>
      <c r="E695" s="7"/>
      <c r="H695" s="7"/>
      <c r="I695" s="7"/>
      <c r="J695" s="7"/>
      <c r="K695" s="7"/>
    </row>
    <row r="696" spans="2:11" x14ac:dyDescent="0.25">
      <c r="B696" s="7"/>
      <c r="C696" s="7"/>
      <c r="D696" s="7"/>
      <c r="E696" s="7"/>
      <c r="H696" s="7"/>
      <c r="I696" s="7"/>
      <c r="J696" s="7"/>
      <c r="K696" s="7"/>
    </row>
    <row r="697" spans="2:11" x14ac:dyDescent="0.25">
      <c r="B697" s="7"/>
      <c r="C697" s="7"/>
      <c r="D697" s="7"/>
      <c r="E697" s="7"/>
      <c r="H697" s="7"/>
      <c r="I697" s="7"/>
      <c r="J697" s="7"/>
      <c r="K697" s="7"/>
    </row>
    <row r="698" spans="2:11" x14ac:dyDescent="0.25">
      <c r="B698" s="7"/>
      <c r="C698" s="7"/>
      <c r="D698" s="7"/>
      <c r="E698" s="7"/>
      <c r="H698" s="7"/>
      <c r="I698" s="7"/>
      <c r="J698" s="7"/>
      <c r="K698" s="7"/>
    </row>
    <row r="699" spans="2:11" x14ac:dyDescent="0.25">
      <c r="B699" s="7"/>
      <c r="C699" s="7"/>
      <c r="D699" s="7"/>
      <c r="E699" s="7"/>
      <c r="H699" s="7"/>
      <c r="I699" s="7"/>
      <c r="J699" s="7"/>
      <c r="K699" s="7"/>
    </row>
    <row r="700" spans="2:11" x14ac:dyDescent="0.25">
      <c r="B700" s="7"/>
      <c r="C700" s="7"/>
      <c r="D700" s="7"/>
      <c r="E700" s="7"/>
      <c r="H700" s="7"/>
      <c r="I700" s="7"/>
      <c r="J700" s="7"/>
      <c r="K700" s="7"/>
    </row>
    <row r="701" spans="2:11" x14ac:dyDescent="0.25">
      <c r="B701" s="7"/>
      <c r="C701" s="7"/>
      <c r="D701" s="7"/>
      <c r="E701" s="7"/>
      <c r="H701" s="7"/>
      <c r="I701" s="7"/>
      <c r="J701" s="7"/>
      <c r="K701" s="7"/>
    </row>
    <row r="702" spans="2:11" x14ac:dyDescent="0.25">
      <c r="B702" s="7"/>
      <c r="C702" s="7"/>
      <c r="D702" s="7"/>
      <c r="E702" s="7"/>
      <c r="H702" s="7"/>
      <c r="I702" s="7"/>
      <c r="J702" s="7"/>
      <c r="K702" s="7"/>
    </row>
    <row r="703" spans="2:11" x14ac:dyDescent="0.25">
      <c r="B703" s="7"/>
      <c r="C703" s="7"/>
      <c r="D703" s="7"/>
      <c r="E703" s="7"/>
      <c r="H703" s="7"/>
      <c r="I703" s="7"/>
      <c r="J703" s="7"/>
      <c r="K703" s="7"/>
    </row>
    <row r="704" spans="2:11" x14ac:dyDescent="0.25">
      <c r="B704" s="7"/>
      <c r="C704" s="7"/>
      <c r="D704" s="7"/>
      <c r="E704" s="7"/>
      <c r="H704" s="7"/>
      <c r="I704" s="7"/>
      <c r="J704" s="7"/>
      <c r="K704" s="7"/>
    </row>
    <row r="705" spans="2:11" x14ac:dyDescent="0.25">
      <c r="B705" s="7"/>
      <c r="C705" s="7"/>
      <c r="D705" s="7"/>
      <c r="E705" s="7"/>
      <c r="H705" s="7"/>
      <c r="I705" s="7"/>
      <c r="J705" s="7"/>
      <c r="K705" s="7"/>
    </row>
    <row r="706" spans="2:11" x14ac:dyDescent="0.25">
      <c r="B706" s="7"/>
      <c r="C706" s="7"/>
      <c r="D706" s="7"/>
      <c r="E706" s="7"/>
      <c r="H706" s="7"/>
      <c r="I706" s="7"/>
      <c r="J706" s="7"/>
      <c r="K706" s="7"/>
    </row>
    <row r="707" spans="2:11" x14ac:dyDescent="0.25">
      <c r="B707" s="7"/>
      <c r="C707" s="7"/>
      <c r="D707" s="7"/>
      <c r="E707" s="7"/>
      <c r="H707" s="7"/>
      <c r="I707" s="7"/>
      <c r="J707" s="7"/>
      <c r="K707" s="7"/>
    </row>
    <row r="708" spans="2:11" x14ac:dyDescent="0.25">
      <c r="B708" s="7"/>
      <c r="C708" s="7"/>
      <c r="D708" s="7"/>
      <c r="E708" s="7"/>
      <c r="H708" s="7"/>
      <c r="I708" s="7"/>
      <c r="J708" s="7"/>
      <c r="K708" s="7"/>
    </row>
    <row r="709" spans="2:11" x14ac:dyDescent="0.25">
      <c r="B709" s="7"/>
      <c r="C709" s="7"/>
      <c r="D709" s="7"/>
      <c r="E709" s="7"/>
      <c r="H709" s="7"/>
      <c r="I709" s="7"/>
      <c r="J709" s="7"/>
      <c r="K709" s="7"/>
    </row>
    <row r="710" spans="2:11" x14ac:dyDescent="0.25">
      <c r="B710" s="7"/>
      <c r="C710" s="7"/>
      <c r="D710" s="7"/>
      <c r="E710" s="7"/>
      <c r="H710" s="7"/>
      <c r="I710" s="7"/>
      <c r="J710" s="7"/>
      <c r="K710" s="7"/>
    </row>
    <row r="711" spans="2:11" x14ac:dyDescent="0.25">
      <c r="B711" s="7"/>
      <c r="C711" s="7"/>
      <c r="D711" s="7"/>
      <c r="E711" s="7"/>
      <c r="H711" s="7"/>
      <c r="I711" s="7"/>
      <c r="J711" s="7"/>
      <c r="K711" s="7"/>
    </row>
    <row r="712" spans="2:11" x14ac:dyDescent="0.25">
      <c r="B712" s="7"/>
      <c r="C712" s="7"/>
      <c r="D712" s="7"/>
      <c r="E712" s="7"/>
      <c r="H712" s="7"/>
      <c r="I712" s="7"/>
      <c r="J712" s="7"/>
      <c r="K712" s="7"/>
    </row>
    <row r="713" spans="2:11" x14ac:dyDescent="0.25">
      <c r="B713" s="7"/>
      <c r="C713" s="7"/>
      <c r="D713" s="7"/>
      <c r="E713" s="7"/>
      <c r="H713" s="7"/>
      <c r="I713" s="7"/>
      <c r="J713" s="7"/>
      <c r="K713" s="7"/>
    </row>
    <row r="714" spans="2:11" x14ac:dyDescent="0.25">
      <c r="B714" s="7"/>
      <c r="C714" s="7"/>
      <c r="D714" s="7"/>
      <c r="E714" s="7"/>
      <c r="H714" s="7"/>
      <c r="I714" s="7"/>
      <c r="J714" s="7"/>
      <c r="K714" s="7"/>
    </row>
    <row r="715" spans="2:11" x14ac:dyDescent="0.25">
      <c r="B715" s="7"/>
      <c r="C715" s="7"/>
      <c r="D715" s="7"/>
      <c r="E715" s="7"/>
      <c r="H715" s="7"/>
      <c r="I715" s="7"/>
      <c r="J715" s="7"/>
      <c r="K715" s="7"/>
    </row>
    <row r="716" spans="2:11" x14ac:dyDescent="0.25">
      <c r="B716" s="7"/>
      <c r="C716" s="7"/>
      <c r="D716" s="7"/>
      <c r="E716" s="7"/>
      <c r="H716" s="7"/>
      <c r="I716" s="7"/>
      <c r="J716" s="7"/>
      <c r="K716" s="7"/>
    </row>
    <row r="717" spans="2:11" x14ac:dyDescent="0.25">
      <c r="B717" s="7"/>
      <c r="C717" s="7"/>
      <c r="D717" s="7"/>
      <c r="E717" s="7"/>
      <c r="H717" s="7"/>
      <c r="I717" s="7"/>
      <c r="J717" s="7"/>
      <c r="K717" s="7"/>
    </row>
    <row r="718" spans="2:11" x14ac:dyDescent="0.25">
      <c r="B718" s="7"/>
      <c r="C718" s="7"/>
      <c r="D718" s="7"/>
      <c r="E718" s="7"/>
      <c r="H718" s="7"/>
      <c r="I718" s="7"/>
      <c r="J718" s="7"/>
      <c r="K718" s="7"/>
    </row>
    <row r="719" spans="2:11" x14ac:dyDescent="0.25">
      <c r="B719" s="7"/>
      <c r="C719" s="7"/>
      <c r="D719" s="7"/>
      <c r="E719" s="7"/>
      <c r="H719" s="7"/>
      <c r="I719" s="7"/>
      <c r="J719" s="7"/>
      <c r="K719" s="7"/>
    </row>
    <row r="720" spans="2:11" x14ac:dyDescent="0.25">
      <c r="B720" s="7"/>
      <c r="C720" s="7"/>
      <c r="D720" s="7"/>
      <c r="E720" s="7"/>
      <c r="H720" s="7"/>
      <c r="I720" s="7"/>
      <c r="J720" s="7"/>
      <c r="K720" s="7"/>
    </row>
    <row r="721" spans="2:11" x14ac:dyDescent="0.25">
      <c r="B721" s="7"/>
      <c r="C721" s="7"/>
      <c r="D721" s="7"/>
      <c r="E721" s="7"/>
      <c r="H721" s="7"/>
      <c r="I721" s="7"/>
      <c r="J721" s="7"/>
      <c r="K721" s="7"/>
    </row>
    <row r="722" spans="2:11" x14ac:dyDescent="0.25">
      <c r="B722" s="7"/>
      <c r="C722" s="7"/>
      <c r="D722" s="7"/>
      <c r="E722" s="7"/>
      <c r="H722" s="7"/>
      <c r="I722" s="7"/>
      <c r="J722" s="7"/>
      <c r="K722" s="7"/>
    </row>
    <row r="723" spans="2:11" x14ac:dyDescent="0.25">
      <c r="B723" s="7"/>
      <c r="C723" s="7"/>
      <c r="D723" s="7"/>
      <c r="E723" s="7"/>
      <c r="H723" s="7"/>
      <c r="I723" s="7"/>
      <c r="J723" s="7"/>
      <c r="K723" s="7"/>
    </row>
    <row r="724" spans="2:11" x14ac:dyDescent="0.25">
      <c r="B724" s="7"/>
      <c r="C724" s="7"/>
      <c r="D724" s="7"/>
      <c r="E724" s="7"/>
      <c r="H724" s="7"/>
      <c r="I724" s="7"/>
      <c r="J724" s="7"/>
      <c r="K724" s="7"/>
    </row>
    <row r="725" spans="2:11" x14ac:dyDescent="0.25">
      <c r="B725" s="7"/>
      <c r="C725" s="7"/>
      <c r="D725" s="7"/>
      <c r="E725" s="7"/>
      <c r="H725" s="7"/>
      <c r="I725" s="7"/>
      <c r="J725" s="7"/>
      <c r="K725" s="7"/>
    </row>
    <row r="726" spans="2:11" x14ac:dyDescent="0.25">
      <c r="B726" s="7"/>
      <c r="C726" s="7"/>
      <c r="D726" s="7"/>
      <c r="E726" s="7"/>
      <c r="H726" s="7"/>
      <c r="I726" s="7"/>
      <c r="J726" s="7"/>
      <c r="K726" s="7"/>
    </row>
    <row r="727" spans="2:11" x14ac:dyDescent="0.25">
      <c r="B727" s="7"/>
      <c r="C727" s="7"/>
      <c r="D727" s="7"/>
      <c r="E727" s="7"/>
      <c r="H727" s="7"/>
      <c r="I727" s="7"/>
      <c r="J727" s="7"/>
      <c r="K727" s="7"/>
    </row>
    <row r="728" spans="2:11" x14ac:dyDescent="0.25">
      <c r="B728" s="7"/>
      <c r="C728" s="7"/>
      <c r="D728" s="7"/>
      <c r="E728" s="7"/>
      <c r="H728" s="7"/>
      <c r="I728" s="7"/>
      <c r="J728" s="7"/>
      <c r="K728" s="7"/>
    </row>
    <row r="729" spans="2:11" x14ac:dyDescent="0.25">
      <c r="B729" s="7"/>
      <c r="C729" s="7"/>
      <c r="D729" s="7"/>
      <c r="E729" s="7"/>
      <c r="H729" s="7"/>
      <c r="I729" s="7"/>
      <c r="J729" s="7"/>
      <c r="K729" s="7"/>
    </row>
    <row r="730" spans="2:11" x14ac:dyDescent="0.25">
      <c r="B730" s="7"/>
      <c r="C730" s="7"/>
      <c r="D730" s="7"/>
      <c r="E730" s="7"/>
      <c r="H730" s="7"/>
      <c r="I730" s="7"/>
      <c r="J730" s="7"/>
      <c r="K730" s="7"/>
    </row>
    <row r="731" spans="2:11" x14ac:dyDescent="0.25">
      <c r="B731" s="7"/>
      <c r="C731" s="7"/>
      <c r="D731" s="7"/>
      <c r="E731" s="7"/>
      <c r="H731" s="7"/>
      <c r="I731" s="7"/>
      <c r="J731" s="7"/>
      <c r="K731" s="7"/>
    </row>
    <row r="732" spans="2:11" x14ac:dyDescent="0.25">
      <c r="B732" s="7"/>
      <c r="C732" s="7"/>
      <c r="D732" s="7"/>
      <c r="E732" s="7"/>
      <c r="H732" s="7"/>
      <c r="I732" s="7"/>
      <c r="J732" s="7"/>
      <c r="K732" s="7"/>
    </row>
    <row r="733" spans="2:11" x14ac:dyDescent="0.25">
      <c r="B733" s="7"/>
      <c r="C733" s="7"/>
      <c r="D733" s="7"/>
      <c r="E733" s="7"/>
      <c r="H733" s="7"/>
      <c r="I733" s="7"/>
      <c r="J733" s="7"/>
      <c r="K733" s="7"/>
    </row>
    <row r="734" spans="2:11" x14ac:dyDescent="0.25">
      <c r="B734" s="7"/>
      <c r="C734" s="7"/>
      <c r="D734" s="7"/>
      <c r="E734" s="7"/>
      <c r="H734" s="7"/>
      <c r="I734" s="7"/>
      <c r="J734" s="7"/>
      <c r="K734" s="7"/>
    </row>
    <row r="735" spans="2:11" x14ac:dyDescent="0.25">
      <c r="B735" s="7"/>
      <c r="C735" s="7"/>
      <c r="D735" s="7"/>
      <c r="E735" s="7"/>
      <c r="H735" s="7"/>
      <c r="I735" s="7"/>
      <c r="J735" s="7"/>
      <c r="K735" s="7"/>
    </row>
    <row r="736" spans="2:11" x14ac:dyDescent="0.25">
      <c r="B736" s="7"/>
      <c r="C736" s="7"/>
      <c r="D736" s="7"/>
      <c r="E736" s="7"/>
      <c r="H736" s="7"/>
      <c r="I736" s="7"/>
      <c r="J736" s="7"/>
      <c r="K736" s="7"/>
    </row>
    <row r="737" spans="2:11" x14ac:dyDescent="0.25">
      <c r="B737" s="7"/>
      <c r="C737" s="7"/>
      <c r="D737" s="7"/>
      <c r="E737" s="7"/>
      <c r="H737" s="7"/>
      <c r="I737" s="7"/>
      <c r="J737" s="7"/>
      <c r="K737" s="7"/>
    </row>
    <row r="738" spans="2:11" x14ac:dyDescent="0.25">
      <c r="B738" s="7"/>
      <c r="C738" s="7"/>
      <c r="D738" s="7"/>
      <c r="E738" s="7"/>
      <c r="H738" s="7"/>
      <c r="I738" s="7"/>
      <c r="J738" s="7"/>
      <c r="K738" s="7"/>
    </row>
    <row r="739" spans="2:11" x14ac:dyDescent="0.25">
      <c r="B739" s="7"/>
      <c r="C739" s="7"/>
      <c r="D739" s="7"/>
      <c r="E739" s="7"/>
      <c r="H739" s="7"/>
      <c r="I739" s="7"/>
      <c r="J739" s="7"/>
      <c r="K739" s="7"/>
    </row>
    <row r="740" spans="2:11" x14ac:dyDescent="0.25">
      <c r="B740" s="7"/>
      <c r="C740" s="7"/>
      <c r="D740" s="7"/>
      <c r="E740" s="7"/>
      <c r="H740" s="7"/>
      <c r="I740" s="7"/>
      <c r="J740" s="7"/>
      <c r="K740" s="7"/>
    </row>
    <row r="741" spans="2:11" x14ac:dyDescent="0.25">
      <c r="B741" s="7"/>
      <c r="C741" s="7"/>
      <c r="D741" s="7"/>
      <c r="E741" s="7"/>
      <c r="H741" s="7"/>
      <c r="I741" s="7"/>
      <c r="J741" s="7"/>
      <c r="K741" s="7"/>
    </row>
    <row r="742" spans="2:11" x14ac:dyDescent="0.25">
      <c r="B742" s="7"/>
      <c r="C742" s="7"/>
      <c r="D742" s="7"/>
      <c r="E742" s="7"/>
      <c r="H742" s="7"/>
      <c r="I742" s="7"/>
      <c r="J742" s="7"/>
      <c r="K742" s="7"/>
    </row>
    <row r="743" spans="2:11" x14ac:dyDescent="0.25">
      <c r="B743" s="7"/>
      <c r="C743" s="7"/>
      <c r="D743" s="7"/>
      <c r="E743" s="7"/>
      <c r="H743" s="7"/>
      <c r="I743" s="7"/>
      <c r="J743" s="7"/>
      <c r="K743" s="7"/>
    </row>
    <row r="744" spans="2:11" x14ac:dyDescent="0.25">
      <c r="B744" s="7"/>
      <c r="C744" s="7"/>
      <c r="D744" s="7"/>
      <c r="E744" s="7"/>
      <c r="H744" s="7"/>
      <c r="I744" s="7"/>
      <c r="J744" s="7"/>
      <c r="K744" s="7"/>
    </row>
    <row r="745" spans="2:11" x14ac:dyDescent="0.25">
      <c r="B745" s="7"/>
      <c r="C745" s="7"/>
      <c r="D745" s="7"/>
      <c r="E745" s="7"/>
      <c r="H745" s="7"/>
      <c r="I745" s="7"/>
      <c r="J745" s="7"/>
      <c r="K745" s="7"/>
    </row>
    <row r="746" spans="2:11" x14ac:dyDescent="0.25">
      <c r="B746" s="7"/>
      <c r="C746" s="7"/>
      <c r="D746" s="7"/>
      <c r="E746" s="7"/>
      <c r="H746" s="7"/>
      <c r="I746" s="7"/>
      <c r="J746" s="7"/>
      <c r="K746" s="7"/>
    </row>
    <row r="747" spans="2:11" x14ac:dyDescent="0.25">
      <c r="B747" s="7"/>
      <c r="C747" s="7"/>
      <c r="D747" s="7"/>
      <c r="E747" s="7"/>
      <c r="H747" s="7"/>
      <c r="I747" s="7"/>
      <c r="J747" s="7"/>
      <c r="K747" s="7"/>
    </row>
    <row r="748" spans="2:11" x14ac:dyDescent="0.25">
      <c r="B748" s="7"/>
      <c r="C748" s="7"/>
      <c r="D748" s="7"/>
      <c r="E748" s="7"/>
      <c r="H748" s="7"/>
      <c r="I748" s="7"/>
      <c r="J748" s="7"/>
      <c r="K748" s="7"/>
    </row>
    <row r="749" spans="2:11" x14ac:dyDescent="0.25">
      <c r="B749" s="7"/>
      <c r="C749" s="7"/>
      <c r="D749" s="7"/>
      <c r="E749" s="7"/>
      <c r="H749" s="7"/>
      <c r="I749" s="7"/>
      <c r="J749" s="7"/>
      <c r="K749" s="7"/>
    </row>
    <row r="750" spans="2:11" x14ac:dyDescent="0.25">
      <c r="B750" s="7"/>
      <c r="C750" s="7"/>
      <c r="D750" s="7"/>
      <c r="E750" s="7"/>
      <c r="H750" s="7"/>
      <c r="I750" s="7"/>
      <c r="J750" s="7"/>
      <c r="K750" s="7"/>
    </row>
    <row r="751" spans="2:11" x14ac:dyDescent="0.25">
      <c r="B751" s="7"/>
      <c r="C751" s="7"/>
      <c r="D751" s="7"/>
      <c r="E751" s="7"/>
      <c r="H751" s="7"/>
      <c r="I751" s="7"/>
      <c r="J751" s="7"/>
      <c r="K751" s="7"/>
    </row>
    <row r="752" spans="2:11" x14ac:dyDescent="0.25">
      <c r="B752" s="7"/>
      <c r="C752" s="7"/>
      <c r="D752" s="7"/>
      <c r="E752" s="7"/>
      <c r="H752" s="7"/>
      <c r="I752" s="7"/>
      <c r="J752" s="7"/>
      <c r="K752" s="7"/>
    </row>
    <row r="753" spans="2:11" x14ac:dyDescent="0.25">
      <c r="B753" s="7"/>
      <c r="C753" s="7"/>
      <c r="D753" s="7"/>
      <c r="E753" s="7"/>
      <c r="H753" s="7"/>
      <c r="I753" s="7"/>
      <c r="J753" s="7"/>
      <c r="K753" s="7"/>
    </row>
    <row r="754" spans="2:11" x14ac:dyDescent="0.25">
      <c r="B754" s="7"/>
      <c r="C754" s="7"/>
      <c r="D754" s="7"/>
      <c r="E754" s="7"/>
      <c r="H754" s="7"/>
      <c r="I754" s="7"/>
      <c r="J754" s="7"/>
      <c r="K754" s="7"/>
    </row>
    <row r="755" spans="2:11" x14ac:dyDescent="0.25">
      <c r="B755" s="7"/>
      <c r="C755" s="7"/>
      <c r="D755" s="7"/>
      <c r="E755" s="7"/>
      <c r="H755" s="7"/>
      <c r="I755" s="7"/>
      <c r="J755" s="7"/>
      <c r="K755" s="7"/>
    </row>
    <row r="756" spans="2:11" x14ac:dyDescent="0.25">
      <c r="B756" s="7"/>
      <c r="C756" s="7"/>
      <c r="D756" s="7"/>
      <c r="E756" s="7"/>
      <c r="H756" s="7"/>
      <c r="I756" s="7"/>
      <c r="J756" s="7"/>
      <c r="K756" s="7"/>
    </row>
    <row r="757" spans="2:11" x14ac:dyDescent="0.25">
      <c r="B757" s="7"/>
      <c r="C757" s="7"/>
      <c r="D757" s="7"/>
      <c r="E757" s="7"/>
      <c r="H757" s="7"/>
      <c r="I757" s="7"/>
      <c r="J757" s="7"/>
      <c r="K757" s="7"/>
    </row>
    <row r="758" spans="2:11" x14ac:dyDescent="0.25">
      <c r="B758" s="7"/>
      <c r="C758" s="7"/>
      <c r="D758" s="7"/>
      <c r="E758" s="7"/>
      <c r="H758" s="7"/>
      <c r="I758" s="7"/>
      <c r="J758" s="7"/>
      <c r="K758" s="7"/>
    </row>
    <row r="759" spans="2:11" x14ac:dyDescent="0.25">
      <c r="B759" s="7"/>
      <c r="C759" s="7"/>
      <c r="D759" s="7"/>
      <c r="E759" s="7"/>
      <c r="H759" s="7"/>
      <c r="I759" s="7"/>
      <c r="J759" s="7"/>
      <c r="K759" s="7"/>
    </row>
    <row r="760" spans="2:11" x14ac:dyDescent="0.25">
      <c r="B760" s="7"/>
      <c r="C760" s="7"/>
      <c r="D760" s="7"/>
      <c r="E760" s="7"/>
      <c r="H760" s="7"/>
      <c r="I760" s="7"/>
      <c r="J760" s="7"/>
      <c r="K760" s="7"/>
    </row>
    <row r="761" spans="2:11" x14ac:dyDescent="0.25">
      <c r="B761" s="7"/>
      <c r="C761" s="7"/>
      <c r="D761" s="7"/>
      <c r="E761" s="7"/>
      <c r="H761" s="7"/>
      <c r="I761" s="7"/>
      <c r="J761" s="7"/>
      <c r="K761" s="7"/>
    </row>
    <row r="762" spans="2:11" x14ac:dyDescent="0.25">
      <c r="B762" s="7"/>
      <c r="C762" s="7"/>
      <c r="D762" s="7"/>
      <c r="E762" s="7"/>
      <c r="H762" s="7"/>
      <c r="I762" s="7"/>
      <c r="J762" s="7"/>
      <c r="K762" s="7"/>
    </row>
    <row r="763" spans="2:11" x14ac:dyDescent="0.25">
      <c r="B763" s="7"/>
      <c r="C763" s="7"/>
      <c r="D763" s="7"/>
      <c r="E763" s="7"/>
      <c r="H763" s="7"/>
      <c r="I763" s="7"/>
      <c r="J763" s="7"/>
      <c r="K763" s="7"/>
    </row>
    <row r="764" spans="2:11" x14ac:dyDescent="0.25">
      <c r="B764" s="7"/>
      <c r="C764" s="7"/>
      <c r="D764" s="7"/>
      <c r="E764" s="7"/>
      <c r="H764" s="7"/>
      <c r="I764" s="7"/>
      <c r="J764" s="7"/>
      <c r="K764" s="7"/>
    </row>
    <row r="765" spans="2:11" x14ac:dyDescent="0.25">
      <c r="B765" s="7"/>
      <c r="C765" s="7"/>
      <c r="D765" s="7"/>
      <c r="E765" s="7"/>
      <c r="H765" s="7"/>
      <c r="I765" s="7"/>
      <c r="J765" s="7"/>
      <c r="K765" s="7"/>
    </row>
    <row r="766" spans="2:11" x14ac:dyDescent="0.25">
      <c r="B766" s="7"/>
      <c r="C766" s="7"/>
      <c r="D766" s="7"/>
      <c r="E766" s="7"/>
      <c r="H766" s="7"/>
      <c r="I766" s="7"/>
      <c r="J766" s="7"/>
      <c r="K766" s="7"/>
    </row>
    <row r="767" spans="2:11" x14ac:dyDescent="0.25">
      <c r="B767" s="7"/>
      <c r="C767" s="7"/>
      <c r="D767" s="7"/>
      <c r="E767" s="7"/>
      <c r="H767" s="7"/>
      <c r="I767" s="7"/>
      <c r="J767" s="7"/>
      <c r="K767" s="7"/>
    </row>
    <row r="768" spans="2:11" x14ac:dyDescent="0.25">
      <c r="B768" s="7"/>
      <c r="C768" s="7"/>
      <c r="D768" s="7"/>
      <c r="E768" s="7"/>
      <c r="H768" s="7"/>
      <c r="I768" s="7"/>
      <c r="J768" s="7"/>
      <c r="K768" s="7"/>
    </row>
    <row r="769" spans="2:11" x14ac:dyDescent="0.25">
      <c r="B769" s="7"/>
      <c r="C769" s="7"/>
      <c r="D769" s="7"/>
      <c r="E769" s="7"/>
      <c r="H769" s="7"/>
      <c r="I769" s="7"/>
      <c r="J769" s="7"/>
      <c r="K769" s="7"/>
    </row>
    <row r="770" spans="2:11" x14ac:dyDescent="0.25">
      <c r="B770" s="7"/>
      <c r="C770" s="7"/>
      <c r="D770" s="7"/>
      <c r="E770" s="7"/>
      <c r="H770" s="7"/>
      <c r="I770" s="7"/>
      <c r="J770" s="7"/>
      <c r="K770" s="7"/>
    </row>
    <row r="771" spans="2:11" x14ac:dyDescent="0.25">
      <c r="B771" s="7"/>
      <c r="C771" s="7"/>
      <c r="D771" s="7"/>
      <c r="E771" s="7"/>
      <c r="H771" s="7"/>
      <c r="I771" s="7"/>
      <c r="J771" s="7"/>
      <c r="K771" s="7"/>
    </row>
    <row r="772" spans="2:11" x14ac:dyDescent="0.25">
      <c r="B772" s="7"/>
      <c r="C772" s="7"/>
      <c r="D772" s="7"/>
      <c r="E772" s="7"/>
      <c r="H772" s="7"/>
      <c r="I772" s="7"/>
      <c r="J772" s="7"/>
      <c r="K772" s="7"/>
    </row>
    <row r="773" spans="2:11" x14ac:dyDescent="0.25">
      <c r="B773" s="7"/>
      <c r="C773" s="7"/>
      <c r="D773" s="7"/>
      <c r="E773" s="7"/>
      <c r="H773" s="7"/>
      <c r="I773" s="7"/>
      <c r="J773" s="7"/>
      <c r="K773" s="7"/>
    </row>
    <row r="774" spans="2:11" x14ac:dyDescent="0.25">
      <c r="B774" s="7"/>
      <c r="C774" s="7"/>
      <c r="D774" s="7"/>
      <c r="E774" s="7"/>
      <c r="H774" s="7"/>
      <c r="I774" s="7"/>
      <c r="J774" s="7"/>
      <c r="K774" s="7"/>
    </row>
    <row r="775" spans="2:11" x14ac:dyDescent="0.25">
      <c r="B775" s="7"/>
      <c r="C775" s="7"/>
      <c r="D775" s="7"/>
      <c r="E775" s="7"/>
      <c r="H775" s="7"/>
      <c r="I775" s="7"/>
      <c r="J775" s="7"/>
      <c r="K775" s="7"/>
    </row>
    <row r="776" spans="2:11" x14ac:dyDescent="0.25">
      <c r="B776" s="7"/>
      <c r="C776" s="7"/>
      <c r="D776" s="7"/>
      <c r="E776" s="7"/>
      <c r="H776" s="7"/>
      <c r="I776" s="7"/>
      <c r="J776" s="7"/>
      <c r="K776" s="7"/>
    </row>
    <row r="777" spans="2:11" x14ac:dyDescent="0.25">
      <c r="B777" s="7"/>
      <c r="C777" s="7"/>
      <c r="D777" s="7"/>
      <c r="E777" s="7"/>
      <c r="H777" s="7"/>
      <c r="I777" s="7"/>
      <c r="J777" s="7"/>
      <c r="K777" s="7"/>
    </row>
    <row r="778" spans="2:11" x14ac:dyDescent="0.25">
      <c r="B778" s="7"/>
      <c r="C778" s="7"/>
      <c r="D778" s="7"/>
      <c r="E778" s="7"/>
      <c r="H778" s="7"/>
      <c r="I778" s="7"/>
      <c r="J778" s="7"/>
      <c r="K778" s="7"/>
    </row>
    <row r="779" spans="2:11" x14ac:dyDescent="0.25">
      <c r="B779" s="7"/>
      <c r="C779" s="7"/>
      <c r="D779" s="7"/>
      <c r="E779" s="7"/>
      <c r="H779" s="7"/>
      <c r="I779" s="7"/>
      <c r="J779" s="7"/>
      <c r="K779" s="7"/>
    </row>
    <row r="780" spans="2:11" x14ac:dyDescent="0.25">
      <c r="B780" s="7"/>
      <c r="C780" s="7"/>
      <c r="D780" s="7"/>
      <c r="E780" s="7"/>
      <c r="H780" s="7"/>
      <c r="I780" s="7"/>
      <c r="J780" s="7"/>
      <c r="K780" s="7"/>
    </row>
    <row r="781" spans="2:11" x14ac:dyDescent="0.25">
      <c r="B781" s="7"/>
      <c r="C781" s="7"/>
      <c r="D781" s="7"/>
      <c r="E781" s="7"/>
      <c r="H781" s="7"/>
      <c r="I781" s="7"/>
      <c r="J781" s="7"/>
      <c r="K781" s="7"/>
    </row>
    <row r="782" spans="2:11" x14ac:dyDescent="0.25">
      <c r="B782" s="7"/>
      <c r="C782" s="7"/>
      <c r="D782" s="7"/>
      <c r="E782" s="7"/>
      <c r="H782" s="7"/>
      <c r="I782" s="7"/>
      <c r="J782" s="7"/>
      <c r="K782" s="7"/>
    </row>
    <row r="783" spans="2:11" x14ac:dyDescent="0.25">
      <c r="B783" s="7"/>
      <c r="C783" s="7"/>
      <c r="D783" s="7"/>
      <c r="E783" s="7"/>
      <c r="H783" s="7"/>
      <c r="I783" s="7"/>
      <c r="J783" s="7"/>
      <c r="K783" s="7"/>
    </row>
    <row r="784" spans="2:11" x14ac:dyDescent="0.25">
      <c r="B784" s="7"/>
      <c r="C784" s="7"/>
      <c r="D784" s="7"/>
      <c r="E784" s="7"/>
      <c r="H784" s="7"/>
      <c r="I784" s="7"/>
      <c r="J784" s="7"/>
      <c r="K784" s="7"/>
    </row>
    <row r="785" spans="2:11" x14ac:dyDescent="0.25">
      <c r="B785" s="7"/>
      <c r="C785" s="7"/>
      <c r="D785" s="7"/>
      <c r="E785" s="7"/>
      <c r="H785" s="7"/>
      <c r="I785" s="7"/>
      <c r="J785" s="7"/>
      <c r="K785" s="7"/>
    </row>
    <row r="786" spans="2:11" x14ac:dyDescent="0.25">
      <c r="B786" s="7"/>
      <c r="C786" s="7"/>
      <c r="D786" s="7"/>
      <c r="E786" s="7"/>
      <c r="H786" s="7"/>
      <c r="I786" s="7"/>
      <c r="J786" s="7"/>
      <c r="K786" s="7"/>
    </row>
    <row r="787" spans="2:11" x14ac:dyDescent="0.25">
      <c r="B787" s="7"/>
      <c r="C787" s="7"/>
      <c r="D787" s="7"/>
      <c r="E787" s="7"/>
      <c r="H787" s="7"/>
      <c r="I787" s="7"/>
      <c r="J787" s="7"/>
      <c r="K787" s="7"/>
    </row>
    <row r="788" spans="2:11" x14ac:dyDescent="0.25">
      <c r="B788" s="7"/>
      <c r="C788" s="7"/>
      <c r="D788" s="7"/>
      <c r="E788" s="7"/>
      <c r="H788" s="7"/>
      <c r="I788" s="7"/>
      <c r="J788" s="7"/>
      <c r="K788" s="7"/>
    </row>
    <row r="789" spans="2:11" x14ac:dyDescent="0.25">
      <c r="B789" s="7"/>
      <c r="C789" s="7"/>
      <c r="D789" s="7"/>
      <c r="E789" s="7"/>
      <c r="H789" s="7"/>
      <c r="I789" s="7"/>
      <c r="J789" s="7"/>
      <c r="K789" s="7"/>
    </row>
    <row r="790" spans="2:11" x14ac:dyDescent="0.25">
      <c r="B790" s="7"/>
      <c r="C790" s="7"/>
      <c r="D790" s="7"/>
      <c r="E790" s="7"/>
      <c r="H790" s="7"/>
      <c r="I790" s="7"/>
      <c r="J790" s="7"/>
      <c r="K790" s="7"/>
    </row>
    <row r="791" spans="2:11" x14ac:dyDescent="0.25">
      <c r="B791" s="7"/>
      <c r="C791" s="7"/>
      <c r="D791" s="7"/>
      <c r="E791" s="7"/>
      <c r="H791" s="7"/>
      <c r="I791" s="7"/>
      <c r="J791" s="7"/>
      <c r="K791" s="7"/>
    </row>
    <row r="792" spans="2:11" x14ac:dyDescent="0.25">
      <c r="B792" s="7"/>
      <c r="C792" s="7"/>
      <c r="D792" s="7"/>
      <c r="E792" s="7"/>
      <c r="H792" s="7"/>
      <c r="I792" s="7"/>
      <c r="J792" s="7"/>
      <c r="K792" s="7"/>
    </row>
    <row r="793" spans="2:11" x14ac:dyDescent="0.25">
      <c r="B793" s="7"/>
      <c r="C793" s="7"/>
      <c r="D793" s="7"/>
      <c r="E793" s="7"/>
      <c r="H793" s="7"/>
      <c r="I793" s="7"/>
      <c r="J793" s="7"/>
      <c r="K793" s="7"/>
    </row>
    <row r="794" spans="2:11" x14ac:dyDescent="0.25">
      <c r="B794" s="7"/>
      <c r="C794" s="7"/>
      <c r="D794" s="7"/>
      <c r="E794" s="7"/>
      <c r="H794" s="7"/>
      <c r="I794" s="7"/>
      <c r="J794" s="7"/>
      <c r="K794" s="7"/>
    </row>
    <row r="795" spans="2:11" x14ac:dyDescent="0.25">
      <c r="B795" s="7"/>
      <c r="C795" s="7"/>
      <c r="D795" s="7"/>
      <c r="E795" s="7"/>
      <c r="H795" s="7"/>
      <c r="I795" s="7"/>
      <c r="J795" s="7"/>
      <c r="K795" s="7"/>
    </row>
    <row r="796" spans="2:11" x14ac:dyDescent="0.25">
      <c r="B796" s="7"/>
      <c r="C796" s="7"/>
      <c r="D796" s="7"/>
      <c r="E796" s="7"/>
      <c r="H796" s="7"/>
      <c r="I796" s="7"/>
      <c r="J796" s="7"/>
      <c r="K796" s="7"/>
    </row>
    <row r="797" spans="2:11" x14ac:dyDescent="0.25">
      <c r="B797" s="7"/>
      <c r="C797" s="7"/>
      <c r="D797" s="7"/>
      <c r="E797" s="7"/>
      <c r="H797" s="7"/>
      <c r="I797" s="7"/>
      <c r="J797" s="7"/>
      <c r="K797" s="7"/>
    </row>
    <row r="798" spans="2:11" x14ac:dyDescent="0.25">
      <c r="B798" s="7"/>
      <c r="C798" s="7"/>
      <c r="D798" s="7"/>
      <c r="E798" s="7"/>
      <c r="H798" s="7"/>
      <c r="I798" s="7"/>
      <c r="J798" s="7"/>
      <c r="K798" s="7"/>
    </row>
    <row r="799" spans="2:11" x14ac:dyDescent="0.25">
      <c r="B799" s="7"/>
      <c r="C799" s="7"/>
      <c r="D799" s="7"/>
      <c r="E799" s="7"/>
      <c r="H799" s="7"/>
      <c r="I799" s="7"/>
      <c r="J799" s="7"/>
      <c r="K799" s="7"/>
    </row>
    <row r="800" spans="2:11" x14ac:dyDescent="0.25">
      <c r="B800" s="7"/>
      <c r="C800" s="7"/>
      <c r="D800" s="7"/>
      <c r="E800" s="7"/>
      <c r="H800" s="7"/>
      <c r="I800" s="7"/>
      <c r="J800" s="7"/>
      <c r="K800" s="7"/>
    </row>
    <row r="801" spans="2:11" x14ac:dyDescent="0.25">
      <c r="B801" s="7"/>
      <c r="C801" s="7"/>
      <c r="D801" s="7"/>
      <c r="E801" s="7"/>
      <c r="H801" s="7"/>
      <c r="I801" s="7"/>
      <c r="J801" s="7"/>
      <c r="K801" s="7"/>
    </row>
    <row r="802" spans="2:11" x14ac:dyDescent="0.25">
      <c r="B802" s="7"/>
      <c r="C802" s="7"/>
      <c r="D802" s="7"/>
      <c r="E802" s="7"/>
      <c r="H802" s="7"/>
      <c r="I802" s="7"/>
      <c r="J802" s="7"/>
      <c r="K802" s="7"/>
    </row>
    <row r="803" spans="2:11" x14ac:dyDescent="0.25">
      <c r="B803" s="7"/>
      <c r="C803" s="7"/>
      <c r="D803" s="7"/>
      <c r="E803" s="7"/>
      <c r="H803" s="7"/>
      <c r="I803" s="7"/>
      <c r="J803" s="7"/>
      <c r="K803" s="7"/>
    </row>
    <row r="804" spans="2:11" x14ac:dyDescent="0.25">
      <c r="B804" s="7"/>
      <c r="C804" s="7"/>
      <c r="D804" s="7"/>
      <c r="E804" s="7"/>
      <c r="H804" s="7"/>
      <c r="I804" s="7"/>
      <c r="J804" s="7"/>
      <c r="K804" s="7"/>
    </row>
    <row r="805" spans="2:11" x14ac:dyDescent="0.25">
      <c r="B805" s="7"/>
      <c r="C805" s="7"/>
      <c r="D805" s="7"/>
      <c r="E805" s="7"/>
      <c r="H805" s="7"/>
      <c r="I805" s="7"/>
      <c r="J805" s="7"/>
      <c r="K805" s="7"/>
    </row>
    <row r="806" spans="2:11" x14ac:dyDescent="0.25">
      <c r="B806" s="7"/>
      <c r="C806" s="7"/>
      <c r="D806" s="7"/>
      <c r="E806" s="7"/>
      <c r="H806" s="7"/>
      <c r="I806" s="7"/>
      <c r="J806" s="7"/>
      <c r="K806" s="7"/>
    </row>
    <row r="807" spans="2:11" x14ac:dyDescent="0.25">
      <c r="B807" s="7"/>
      <c r="C807" s="7"/>
      <c r="D807" s="7"/>
      <c r="E807" s="7"/>
      <c r="H807" s="7"/>
      <c r="I807" s="7"/>
      <c r="J807" s="7"/>
      <c r="K807" s="7"/>
    </row>
    <row r="808" spans="2:11" x14ac:dyDescent="0.25">
      <c r="B808" s="7"/>
      <c r="C808" s="7"/>
      <c r="D808" s="7"/>
      <c r="E808" s="7"/>
      <c r="H808" s="7"/>
      <c r="I808" s="7"/>
      <c r="J808" s="7"/>
      <c r="K808" s="7"/>
    </row>
    <row r="809" spans="2:11" x14ac:dyDescent="0.25">
      <c r="B809" s="7"/>
      <c r="C809" s="7"/>
      <c r="D809" s="7"/>
      <c r="E809" s="7"/>
      <c r="H809" s="7"/>
      <c r="I809" s="7"/>
      <c r="J809" s="7"/>
      <c r="K809" s="7"/>
    </row>
    <row r="810" spans="2:11" x14ac:dyDescent="0.25">
      <c r="B810" s="7"/>
      <c r="C810" s="7"/>
      <c r="D810" s="7"/>
      <c r="E810" s="7"/>
      <c r="H810" s="7"/>
      <c r="I810" s="7"/>
      <c r="J810" s="7"/>
      <c r="K810" s="7"/>
    </row>
    <row r="811" spans="2:11" x14ac:dyDescent="0.25">
      <c r="B811" s="7"/>
      <c r="C811" s="7"/>
      <c r="D811" s="7"/>
      <c r="E811" s="7"/>
      <c r="H811" s="7"/>
      <c r="I811" s="7"/>
      <c r="J811" s="7"/>
      <c r="K811" s="7"/>
    </row>
    <row r="812" spans="2:11" x14ac:dyDescent="0.25">
      <c r="B812" s="7"/>
      <c r="C812" s="7"/>
      <c r="D812" s="7"/>
      <c r="E812" s="7"/>
      <c r="H812" s="7"/>
      <c r="I812" s="7"/>
      <c r="J812" s="7"/>
      <c r="K812" s="7"/>
    </row>
    <row r="813" spans="2:11" x14ac:dyDescent="0.25">
      <c r="B813" s="7"/>
      <c r="C813" s="7"/>
      <c r="D813" s="7"/>
      <c r="E813" s="7"/>
      <c r="H813" s="7"/>
      <c r="I813" s="7"/>
      <c r="J813" s="7"/>
      <c r="K813" s="7"/>
    </row>
    <row r="814" spans="2:11" x14ac:dyDescent="0.25">
      <c r="B814" s="7"/>
      <c r="C814" s="7"/>
      <c r="D814" s="7"/>
      <c r="E814" s="7"/>
      <c r="H814" s="7"/>
      <c r="I814" s="7"/>
      <c r="J814" s="7"/>
      <c r="K814" s="7"/>
    </row>
    <row r="815" spans="2:11" x14ac:dyDescent="0.25">
      <c r="B815" s="7"/>
      <c r="C815" s="7"/>
      <c r="D815" s="7"/>
      <c r="E815" s="7"/>
      <c r="H815" s="7"/>
      <c r="I815" s="7"/>
      <c r="J815" s="7"/>
      <c r="K815" s="7"/>
    </row>
    <row r="816" spans="2:11" x14ac:dyDescent="0.25">
      <c r="B816" s="7"/>
      <c r="C816" s="7"/>
      <c r="D816" s="7"/>
      <c r="E816" s="7"/>
      <c r="H816" s="7"/>
      <c r="I816" s="7"/>
      <c r="J816" s="7"/>
      <c r="K816" s="7"/>
    </row>
    <row r="817" spans="2:11" x14ac:dyDescent="0.25">
      <c r="B817" s="7"/>
      <c r="C817" s="7"/>
      <c r="D817" s="7"/>
      <c r="E817" s="7"/>
      <c r="H817" s="7"/>
      <c r="I817" s="7"/>
      <c r="J817" s="7"/>
      <c r="K817" s="7"/>
    </row>
    <row r="818" spans="2:11" x14ac:dyDescent="0.25">
      <c r="B818" s="7"/>
      <c r="C818" s="7"/>
      <c r="D818" s="7"/>
      <c r="E818" s="7"/>
      <c r="H818" s="7"/>
      <c r="I818" s="7"/>
      <c r="J818" s="7"/>
      <c r="K818" s="7"/>
    </row>
    <row r="819" spans="2:11" x14ac:dyDescent="0.25">
      <c r="B819" s="7"/>
      <c r="C819" s="7"/>
      <c r="D819" s="7"/>
      <c r="E819" s="7"/>
      <c r="H819" s="7"/>
      <c r="I819" s="7"/>
      <c r="J819" s="7"/>
      <c r="K819" s="7"/>
    </row>
    <row r="820" spans="2:11" x14ac:dyDescent="0.25">
      <c r="B820" s="7"/>
      <c r="C820" s="7"/>
      <c r="D820" s="7"/>
      <c r="E820" s="7"/>
      <c r="H820" s="7"/>
      <c r="I820" s="7"/>
      <c r="J820" s="7"/>
      <c r="K820" s="7"/>
    </row>
    <row r="821" spans="2:11" x14ac:dyDescent="0.25">
      <c r="B821" s="7"/>
      <c r="C821" s="7"/>
      <c r="D821" s="7"/>
      <c r="E821" s="7"/>
      <c r="H821" s="7"/>
      <c r="I821" s="7"/>
      <c r="J821" s="7"/>
      <c r="K821" s="7"/>
    </row>
    <row r="822" spans="2:11" x14ac:dyDescent="0.25">
      <c r="B822" s="7"/>
      <c r="C822" s="7"/>
      <c r="D822" s="7"/>
      <c r="E822" s="7"/>
      <c r="H822" s="7"/>
      <c r="I822" s="7"/>
      <c r="J822" s="7"/>
      <c r="K822" s="7"/>
    </row>
    <row r="823" spans="2:11" x14ac:dyDescent="0.25">
      <c r="B823" s="7"/>
      <c r="C823" s="7"/>
      <c r="D823" s="7"/>
      <c r="E823" s="7"/>
      <c r="H823" s="7"/>
      <c r="I823" s="7"/>
      <c r="J823" s="7"/>
      <c r="K823" s="7"/>
    </row>
    <row r="824" spans="2:11" x14ac:dyDescent="0.25">
      <c r="B824" s="7"/>
      <c r="C824" s="7"/>
      <c r="D824" s="7"/>
      <c r="E824" s="7"/>
      <c r="H824" s="7"/>
      <c r="I824" s="7"/>
      <c r="J824" s="7"/>
      <c r="K824" s="7"/>
    </row>
    <row r="825" spans="2:11" x14ac:dyDescent="0.25">
      <c r="B825" s="7"/>
      <c r="C825" s="7"/>
      <c r="D825" s="7"/>
      <c r="E825" s="7"/>
      <c r="H825" s="7"/>
      <c r="I825" s="7"/>
      <c r="J825" s="7"/>
      <c r="K825" s="7"/>
    </row>
    <row r="826" spans="2:11" x14ac:dyDescent="0.25">
      <c r="B826" s="7"/>
      <c r="C826" s="7"/>
      <c r="D826" s="7"/>
      <c r="E826" s="7"/>
      <c r="H826" s="7"/>
      <c r="I826" s="7"/>
      <c r="J826" s="7"/>
      <c r="K826" s="7"/>
    </row>
    <row r="827" spans="2:11" x14ac:dyDescent="0.25">
      <c r="B827" s="7"/>
      <c r="C827" s="7"/>
      <c r="D827" s="7"/>
      <c r="E827" s="7"/>
      <c r="H827" s="7"/>
      <c r="I827" s="7"/>
      <c r="J827" s="7"/>
      <c r="K827" s="7"/>
    </row>
    <row r="828" spans="2:11" x14ac:dyDescent="0.25">
      <c r="B828" s="7"/>
      <c r="C828" s="7"/>
      <c r="D828" s="7"/>
      <c r="E828" s="7"/>
      <c r="H828" s="7"/>
      <c r="I828" s="7"/>
      <c r="J828" s="7"/>
      <c r="K828" s="7"/>
    </row>
    <row r="829" spans="2:11" x14ac:dyDescent="0.25">
      <c r="B829" s="7"/>
      <c r="C829" s="7"/>
      <c r="D829" s="7"/>
      <c r="E829" s="7"/>
      <c r="H829" s="7"/>
      <c r="I829" s="7"/>
      <c r="J829" s="7"/>
      <c r="K829" s="7"/>
    </row>
    <row r="830" spans="2:11" x14ac:dyDescent="0.25">
      <c r="B830" s="7"/>
      <c r="C830" s="7"/>
      <c r="D830" s="7"/>
      <c r="E830" s="7"/>
      <c r="H830" s="7"/>
      <c r="I830" s="7"/>
      <c r="J830" s="7"/>
      <c r="K830" s="7"/>
    </row>
    <row r="831" spans="2:11" x14ac:dyDescent="0.25">
      <c r="B831" s="7"/>
      <c r="C831" s="7"/>
      <c r="D831" s="7"/>
      <c r="E831" s="7"/>
      <c r="H831" s="7"/>
      <c r="I831" s="7"/>
      <c r="J831" s="7"/>
      <c r="K831" s="7"/>
    </row>
    <row r="832" spans="2:11" x14ac:dyDescent="0.25">
      <c r="B832" s="7"/>
      <c r="C832" s="7"/>
      <c r="D832" s="7"/>
      <c r="E832" s="7"/>
      <c r="H832" s="7"/>
      <c r="I832" s="7"/>
      <c r="J832" s="7"/>
      <c r="K832" s="7"/>
    </row>
    <row r="833" spans="2:11" x14ac:dyDescent="0.25">
      <c r="B833" s="7"/>
      <c r="C833" s="7"/>
      <c r="D833" s="7"/>
      <c r="E833" s="7"/>
      <c r="H833" s="7"/>
      <c r="I833" s="7"/>
      <c r="J833" s="7"/>
      <c r="K833" s="7"/>
    </row>
    <row r="834" spans="2:11" x14ac:dyDescent="0.25">
      <c r="B834" s="7"/>
      <c r="C834" s="7"/>
      <c r="D834" s="7"/>
      <c r="E834" s="7"/>
      <c r="H834" s="7"/>
      <c r="I834" s="7"/>
      <c r="J834" s="7"/>
      <c r="K834" s="7"/>
    </row>
    <row r="835" spans="2:11" x14ac:dyDescent="0.25">
      <c r="B835" s="7"/>
      <c r="C835" s="7"/>
      <c r="D835" s="7"/>
      <c r="E835" s="7"/>
      <c r="H835" s="7"/>
      <c r="I835" s="7"/>
      <c r="J835" s="7"/>
      <c r="K835" s="7"/>
    </row>
    <row r="836" spans="2:11" x14ac:dyDescent="0.25">
      <c r="B836" s="7"/>
      <c r="C836" s="7"/>
      <c r="D836" s="7"/>
      <c r="E836" s="7"/>
      <c r="H836" s="7"/>
      <c r="I836" s="7"/>
      <c r="J836" s="7"/>
      <c r="K836" s="7"/>
    </row>
    <row r="837" spans="2:11" x14ac:dyDescent="0.25">
      <c r="B837" s="7"/>
      <c r="C837" s="7"/>
      <c r="D837" s="7"/>
      <c r="E837" s="7"/>
      <c r="H837" s="7"/>
      <c r="I837" s="7"/>
      <c r="J837" s="7"/>
      <c r="K837" s="7"/>
    </row>
    <row r="838" spans="2:11" x14ac:dyDescent="0.25">
      <c r="B838" s="7"/>
      <c r="C838" s="7"/>
      <c r="D838" s="7"/>
      <c r="E838" s="7"/>
      <c r="H838" s="7"/>
      <c r="I838" s="7"/>
      <c r="J838" s="7"/>
      <c r="K838" s="7"/>
    </row>
    <row r="839" spans="2:11" x14ac:dyDescent="0.25">
      <c r="B839" s="7"/>
      <c r="C839" s="7"/>
      <c r="D839" s="7"/>
      <c r="E839" s="7"/>
      <c r="H839" s="7"/>
      <c r="I839" s="7"/>
      <c r="J839" s="7"/>
      <c r="K839" s="7"/>
    </row>
    <row r="840" spans="2:11" x14ac:dyDescent="0.25">
      <c r="B840" s="7"/>
      <c r="C840" s="7"/>
      <c r="D840" s="7"/>
      <c r="E840" s="7"/>
      <c r="H840" s="7"/>
      <c r="I840" s="7"/>
      <c r="J840" s="7"/>
      <c r="K840" s="7"/>
    </row>
    <row r="841" spans="2:11" x14ac:dyDescent="0.25">
      <c r="B841" s="7"/>
      <c r="C841" s="7"/>
      <c r="D841" s="7"/>
      <c r="E841" s="7"/>
      <c r="H841" s="7"/>
      <c r="I841" s="7"/>
      <c r="J841" s="7"/>
      <c r="K841" s="7"/>
    </row>
    <row r="842" spans="2:11" x14ac:dyDescent="0.25">
      <c r="B842" s="7"/>
      <c r="C842" s="7"/>
      <c r="D842" s="7"/>
      <c r="E842" s="7"/>
      <c r="H842" s="7"/>
      <c r="I842" s="7"/>
      <c r="J842" s="7"/>
      <c r="K842" s="7"/>
    </row>
    <row r="843" spans="2:11" x14ac:dyDescent="0.25">
      <c r="B843" s="7"/>
      <c r="C843" s="7"/>
      <c r="D843" s="7"/>
      <c r="E843" s="7"/>
      <c r="H843" s="7"/>
      <c r="I843" s="7"/>
      <c r="J843" s="7"/>
      <c r="K843" s="7"/>
    </row>
    <row r="844" spans="2:11" x14ac:dyDescent="0.25">
      <c r="B844" s="7"/>
      <c r="C844" s="7"/>
      <c r="D844" s="7"/>
      <c r="E844" s="7"/>
      <c r="H844" s="7"/>
      <c r="I844" s="7"/>
      <c r="J844" s="7"/>
      <c r="K844" s="7"/>
    </row>
    <row r="845" spans="2:11" x14ac:dyDescent="0.25">
      <c r="B845" s="7"/>
      <c r="C845" s="7"/>
      <c r="D845" s="7"/>
      <c r="E845" s="7"/>
      <c r="H845" s="7"/>
      <c r="I845" s="7"/>
      <c r="J845" s="7"/>
      <c r="K845" s="7"/>
    </row>
    <row r="846" spans="2:11" x14ac:dyDescent="0.25">
      <c r="B846" s="7"/>
      <c r="C846" s="7"/>
      <c r="D846" s="7"/>
      <c r="E846" s="7"/>
      <c r="H846" s="7"/>
      <c r="I846" s="7"/>
      <c r="J846" s="7"/>
      <c r="K846" s="7"/>
    </row>
    <row r="847" spans="2:11" x14ac:dyDescent="0.25">
      <c r="B847" s="7"/>
      <c r="C847" s="7"/>
      <c r="D847" s="7"/>
      <c r="E847" s="7"/>
      <c r="H847" s="7"/>
      <c r="I847" s="7"/>
      <c r="J847" s="7"/>
      <c r="K847" s="7"/>
    </row>
    <row r="848" spans="2:11" x14ac:dyDescent="0.25">
      <c r="B848" s="7"/>
      <c r="C848" s="7"/>
      <c r="D848" s="7"/>
      <c r="E848" s="7"/>
      <c r="H848" s="7"/>
      <c r="I848" s="7"/>
      <c r="J848" s="7"/>
      <c r="K848" s="7"/>
    </row>
    <row r="849" spans="2:11" x14ac:dyDescent="0.25">
      <c r="B849" s="7"/>
      <c r="C849" s="7"/>
      <c r="D849" s="7"/>
      <c r="E849" s="7"/>
      <c r="H849" s="7"/>
      <c r="I849" s="7"/>
      <c r="J849" s="7"/>
      <c r="K849" s="7"/>
    </row>
    <row r="850" spans="2:11" x14ac:dyDescent="0.25">
      <c r="B850" s="7"/>
      <c r="C850" s="7"/>
      <c r="D850" s="7"/>
      <c r="E850" s="7"/>
      <c r="H850" s="7"/>
      <c r="I850" s="7"/>
      <c r="J850" s="7"/>
      <c r="K850" s="7"/>
    </row>
    <row r="851" spans="2:11" x14ac:dyDescent="0.25">
      <c r="B851" s="7"/>
      <c r="C851" s="7"/>
      <c r="D851" s="7"/>
      <c r="E851" s="7"/>
      <c r="H851" s="7"/>
      <c r="I851" s="7"/>
      <c r="J851" s="7"/>
      <c r="K851" s="7"/>
    </row>
    <row r="852" spans="2:11" x14ac:dyDescent="0.25">
      <c r="B852" s="7"/>
      <c r="C852" s="7"/>
      <c r="D852" s="7"/>
      <c r="E852" s="7"/>
      <c r="H852" s="7"/>
      <c r="I852" s="7"/>
      <c r="J852" s="7"/>
      <c r="K852" s="7"/>
    </row>
    <row r="853" spans="2:11" x14ac:dyDescent="0.25">
      <c r="B853" s="7"/>
      <c r="C853" s="7"/>
      <c r="D853" s="7"/>
      <c r="E853" s="7"/>
      <c r="H853" s="7"/>
      <c r="I853" s="7"/>
      <c r="J853" s="7"/>
      <c r="K853" s="7"/>
    </row>
    <row r="854" spans="2:11" x14ac:dyDescent="0.25">
      <c r="B854" s="7"/>
      <c r="C854" s="7"/>
      <c r="D854" s="7"/>
      <c r="E854" s="7"/>
      <c r="H854" s="7"/>
      <c r="I854" s="7"/>
      <c r="J854" s="7"/>
      <c r="K854" s="7"/>
    </row>
    <row r="855" spans="2:11" x14ac:dyDescent="0.25">
      <c r="B855" s="7"/>
      <c r="C855" s="7"/>
      <c r="D855" s="7"/>
      <c r="E855" s="7"/>
      <c r="H855" s="7"/>
      <c r="I855" s="7"/>
      <c r="J855" s="7"/>
      <c r="K855" s="7"/>
    </row>
    <row r="856" spans="2:11" x14ac:dyDescent="0.25">
      <c r="B856" s="7"/>
      <c r="C856" s="7"/>
      <c r="D856" s="7"/>
      <c r="E856" s="7"/>
      <c r="H856" s="7"/>
      <c r="I856" s="7"/>
      <c r="J856" s="7"/>
      <c r="K856" s="7"/>
    </row>
    <row r="857" spans="2:11" x14ac:dyDescent="0.25">
      <c r="B857" s="7"/>
      <c r="C857" s="7"/>
      <c r="D857" s="7"/>
      <c r="E857" s="7"/>
      <c r="H857" s="7"/>
      <c r="I857" s="7"/>
      <c r="J857" s="7"/>
      <c r="K857" s="7"/>
    </row>
    <row r="858" spans="2:11" x14ac:dyDescent="0.25">
      <c r="B858" s="7"/>
      <c r="C858" s="7"/>
      <c r="D858" s="7"/>
      <c r="E858" s="7"/>
      <c r="H858" s="7"/>
      <c r="I858" s="7"/>
      <c r="J858" s="7"/>
      <c r="K858" s="7"/>
    </row>
    <row r="859" spans="2:11" x14ac:dyDescent="0.25">
      <c r="B859" s="7"/>
      <c r="C859" s="7"/>
      <c r="D859" s="7"/>
      <c r="E859" s="7"/>
      <c r="H859" s="7"/>
      <c r="I859" s="7"/>
      <c r="J859" s="7"/>
      <c r="K859" s="7"/>
    </row>
    <row r="860" spans="2:11" x14ac:dyDescent="0.25">
      <c r="B860" s="7"/>
      <c r="C860" s="7"/>
      <c r="D860" s="7"/>
      <c r="E860" s="7"/>
      <c r="H860" s="7"/>
      <c r="I860" s="7"/>
      <c r="J860" s="7"/>
      <c r="K860" s="7"/>
    </row>
    <row r="861" spans="2:11" x14ac:dyDescent="0.25">
      <c r="B861" s="7"/>
      <c r="C861" s="7"/>
      <c r="D861" s="7"/>
      <c r="E861" s="7"/>
      <c r="H861" s="7"/>
      <c r="I861" s="7"/>
      <c r="J861" s="7"/>
      <c r="K861" s="7"/>
    </row>
    <row r="862" spans="2:11" x14ac:dyDescent="0.25">
      <c r="B862" s="7"/>
      <c r="C862" s="7"/>
      <c r="D862" s="7"/>
      <c r="E862" s="7"/>
      <c r="H862" s="7"/>
      <c r="I862" s="7"/>
      <c r="J862" s="7"/>
      <c r="K862" s="7"/>
    </row>
    <row r="863" spans="2:11" x14ac:dyDescent="0.25">
      <c r="B863" s="7"/>
      <c r="C863" s="7"/>
      <c r="D863" s="7"/>
      <c r="E863" s="7"/>
      <c r="H863" s="7"/>
      <c r="I863" s="7"/>
      <c r="J863" s="7"/>
      <c r="K863" s="7"/>
    </row>
    <row r="864" spans="2:11" x14ac:dyDescent="0.25">
      <c r="B864" s="7"/>
      <c r="C864" s="7"/>
      <c r="D864" s="7"/>
      <c r="E864" s="7"/>
      <c r="H864" s="7"/>
      <c r="I864" s="7"/>
      <c r="J864" s="7"/>
      <c r="K864" s="7"/>
    </row>
    <row r="865" spans="2:11" x14ac:dyDescent="0.25">
      <c r="B865" s="7"/>
      <c r="C865" s="7"/>
      <c r="D865" s="7"/>
      <c r="E865" s="7"/>
      <c r="H865" s="7"/>
      <c r="I865" s="7"/>
      <c r="J865" s="7"/>
      <c r="K865" s="7"/>
    </row>
    <row r="866" spans="2:11" x14ac:dyDescent="0.25">
      <c r="B866" s="7"/>
      <c r="C866" s="7"/>
      <c r="D866" s="7"/>
      <c r="E866" s="7"/>
      <c r="H866" s="7"/>
      <c r="I866" s="7"/>
      <c r="J866" s="7"/>
      <c r="K866" s="7"/>
    </row>
    <row r="867" spans="2:11" x14ac:dyDescent="0.25">
      <c r="B867" s="7"/>
      <c r="C867" s="7"/>
      <c r="D867" s="7"/>
      <c r="E867" s="7"/>
      <c r="H867" s="7"/>
      <c r="I867" s="7"/>
      <c r="J867" s="7"/>
      <c r="K867" s="7"/>
    </row>
    <row r="868" spans="2:11" x14ac:dyDescent="0.25">
      <c r="B868" s="7"/>
      <c r="C868" s="7"/>
      <c r="D868" s="7"/>
      <c r="E868" s="7"/>
      <c r="H868" s="7"/>
      <c r="I868" s="7"/>
      <c r="J868" s="7"/>
      <c r="K868" s="7"/>
    </row>
    <row r="869" spans="2:11" x14ac:dyDescent="0.25">
      <c r="B869" s="7"/>
      <c r="C869" s="7"/>
      <c r="D869" s="7"/>
      <c r="E869" s="7"/>
      <c r="H869" s="7"/>
      <c r="I869" s="7"/>
      <c r="J869" s="7"/>
      <c r="K869" s="7"/>
    </row>
    <row r="870" spans="2:11" x14ac:dyDescent="0.25">
      <c r="B870" s="7"/>
      <c r="C870" s="7"/>
      <c r="D870" s="7"/>
      <c r="E870" s="7"/>
      <c r="H870" s="7"/>
      <c r="I870" s="7"/>
      <c r="J870" s="7"/>
      <c r="K870" s="7"/>
    </row>
    <row r="871" spans="2:11" x14ac:dyDescent="0.25">
      <c r="B871" s="7"/>
      <c r="C871" s="7"/>
      <c r="D871" s="7"/>
      <c r="E871" s="7"/>
      <c r="H871" s="7"/>
      <c r="I871" s="7"/>
      <c r="J871" s="7"/>
      <c r="K871" s="7"/>
    </row>
    <row r="872" spans="2:11" x14ac:dyDescent="0.25">
      <c r="B872" s="7"/>
      <c r="C872" s="7"/>
      <c r="D872" s="7"/>
      <c r="E872" s="7"/>
      <c r="H872" s="7"/>
      <c r="I872" s="7"/>
      <c r="J872" s="7"/>
      <c r="K872" s="7"/>
    </row>
    <row r="873" spans="2:11" x14ac:dyDescent="0.25">
      <c r="B873" s="7"/>
      <c r="C873" s="7"/>
      <c r="D873" s="7"/>
      <c r="E873" s="7"/>
      <c r="H873" s="7"/>
      <c r="I873" s="7"/>
      <c r="J873" s="7"/>
      <c r="K873" s="7"/>
    </row>
    <row r="874" spans="2:11" x14ac:dyDescent="0.25">
      <c r="B874" s="7"/>
      <c r="C874" s="7"/>
      <c r="D874" s="7"/>
      <c r="E874" s="7"/>
      <c r="H874" s="7"/>
      <c r="I874" s="7"/>
      <c r="J874" s="7"/>
      <c r="K874" s="7"/>
    </row>
    <row r="875" spans="2:11" x14ac:dyDescent="0.25">
      <c r="B875" s="7"/>
      <c r="C875" s="7"/>
      <c r="D875" s="7"/>
      <c r="E875" s="7"/>
      <c r="H875" s="7"/>
      <c r="I875" s="7"/>
      <c r="J875" s="7"/>
      <c r="K875" s="7"/>
    </row>
    <row r="876" spans="2:11" x14ac:dyDescent="0.25">
      <c r="B876" s="7"/>
      <c r="C876" s="7"/>
      <c r="D876" s="7"/>
      <c r="E876" s="7"/>
      <c r="H876" s="7"/>
      <c r="I876" s="7"/>
      <c r="J876" s="7"/>
      <c r="K876" s="7"/>
    </row>
    <row r="877" spans="2:11" x14ac:dyDescent="0.25">
      <c r="B877" s="7"/>
      <c r="C877" s="7"/>
      <c r="D877" s="7"/>
      <c r="E877" s="7"/>
      <c r="H877" s="7"/>
      <c r="I877" s="7"/>
      <c r="J877" s="7"/>
      <c r="K877" s="7"/>
    </row>
    <row r="878" spans="2:11" x14ac:dyDescent="0.25">
      <c r="B878" s="7"/>
      <c r="C878" s="7"/>
      <c r="D878" s="7"/>
      <c r="E878" s="7"/>
      <c r="H878" s="7"/>
      <c r="I878" s="7"/>
      <c r="J878" s="7"/>
      <c r="K878" s="7"/>
    </row>
    <row r="879" spans="2:11" x14ac:dyDescent="0.25">
      <c r="B879" s="7"/>
      <c r="C879" s="7"/>
      <c r="D879" s="7"/>
      <c r="E879" s="7"/>
      <c r="H879" s="7"/>
      <c r="I879" s="7"/>
      <c r="J879" s="7"/>
      <c r="K879" s="7"/>
    </row>
    <row r="880" spans="2:11" x14ac:dyDescent="0.25">
      <c r="B880" s="7"/>
      <c r="C880" s="7"/>
      <c r="D880" s="7"/>
      <c r="E880" s="7"/>
      <c r="H880" s="7"/>
      <c r="I880" s="7"/>
      <c r="J880" s="7"/>
      <c r="K880" s="7"/>
    </row>
    <row r="881" spans="2:11" x14ac:dyDescent="0.25">
      <c r="B881" s="7"/>
      <c r="C881" s="7"/>
      <c r="D881" s="7"/>
      <c r="E881" s="7"/>
      <c r="H881" s="7"/>
      <c r="I881" s="7"/>
      <c r="J881" s="7"/>
      <c r="K881" s="7"/>
    </row>
    <row r="882" spans="2:11" x14ac:dyDescent="0.25">
      <c r="B882" s="7"/>
      <c r="C882" s="7"/>
      <c r="D882" s="7"/>
      <c r="E882" s="7"/>
      <c r="H882" s="7"/>
      <c r="I882" s="7"/>
      <c r="J882" s="7"/>
      <c r="K882" s="7"/>
    </row>
    <row r="883" spans="2:11" x14ac:dyDescent="0.25">
      <c r="B883" s="7"/>
      <c r="C883" s="7"/>
      <c r="D883" s="7"/>
      <c r="E883" s="7"/>
      <c r="H883" s="7"/>
      <c r="I883" s="7"/>
      <c r="J883" s="7"/>
      <c r="K883" s="7"/>
    </row>
    <row r="884" spans="2:11" x14ac:dyDescent="0.25">
      <c r="B884" s="7"/>
      <c r="C884" s="7"/>
      <c r="D884" s="7"/>
      <c r="E884" s="7"/>
      <c r="H884" s="7"/>
      <c r="I884" s="7"/>
      <c r="J884" s="7"/>
      <c r="K884" s="7"/>
    </row>
    <row r="885" spans="2:11" x14ac:dyDescent="0.25">
      <c r="B885" s="7"/>
      <c r="C885" s="7"/>
      <c r="D885" s="7"/>
      <c r="E885" s="7"/>
      <c r="H885" s="7"/>
      <c r="I885" s="7"/>
      <c r="J885" s="7"/>
      <c r="K885" s="7"/>
    </row>
    <row r="886" spans="2:11" x14ac:dyDescent="0.25">
      <c r="B886" s="7"/>
      <c r="C886" s="7"/>
      <c r="D886" s="7"/>
      <c r="E886" s="7"/>
      <c r="H886" s="7"/>
      <c r="I886" s="7"/>
      <c r="J886" s="7"/>
      <c r="K886" s="7"/>
    </row>
    <row r="887" spans="2:11" x14ac:dyDescent="0.25">
      <c r="B887" s="7"/>
      <c r="C887" s="7"/>
      <c r="D887" s="7"/>
      <c r="E887" s="7"/>
      <c r="H887" s="7"/>
      <c r="I887" s="7"/>
      <c r="J887" s="7"/>
      <c r="K887" s="7"/>
    </row>
    <row r="888" spans="2:11" x14ac:dyDescent="0.25">
      <c r="B888" s="7"/>
      <c r="C888" s="7"/>
      <c r="D888" s="7"/>
      <c r="E888" s="7"/>
      <c r="H888" s="7"/>
      <c r="I888" s="7"/>
      <c r="J888" s="7"/>
      <c r="K888" s="7"/>
    </row>
    <row r="889" spans="2:11" x14ac:dyDescent="0.25">
      <c r="B889" s="7"/>
      <c r="C889" s="7"/>
      <c r="D889" s="7"/>
      <c r="E889" s="7"/>
      <c r="H889" s="7"/>
      <c r="I889" s="7"/>
      <c r="J889" s="7"/>
      <c r="K889" s="7"/>
    </row>
    <row r="890" spans="2:11" x14ac:dyDescent="0.25">
      <c r="B890" s="7"/>
      <c r="C890" s="7"/>
      <c r="D890" s="7"/>
      <c r="E890" s="7"/>
      <c r="H890" s="7"/>
      <c r="I890" s="7"/>
      <c r="J890" s="7"/>
      <c r="K890" s="7"/>
    </row>
    <row r="891" spans="2:11" x14ac:dyDescent="0.25">
      <c r="B891" s="7"/>
      <c r="C891" s="7"/>
      <c r="D891" s="7"/>
      <c r="E891" s="7"/>
      <c r="H891" s="7"/>
      <c r="I891" s="7"/>
      <c r="J891" s="7"/>
      <c r="K891" s="7"/>
    </row>
    <row r="892" spans="2:11" x14ac:dyDescent="0.25">
      <c r="B892" s="7"/>
      <c r="C892" s="7"/>
      <c r="D892" s="7"/>
      <c r="E892" s="7"/>
      <c r="H892" s="7"/>
      <c r="I892" s="7"/>
      <c r="J892" s="7"/>
      <c r="K892" s="7"/>
    </row>
    <row r="893" spans="2:11" x14ac:dyDescent="0.25">
      <c r="B893" s="7"/>
      <c r="C893" s="7"/>
      <c r="D893" s="7"/>
      <c r="E893" s="7"/>
      <c r="H893" s="7"/>
      <c r="I893" s="7"/>
      <c r="J893" s="7"/>
      <c r="K893" s="7"/>
    </row>
    <row r="894" spans="2:11" x14ac:dyDescent="0.25">
      <c r="B894" s="7"/>
      <c r="C894" s="7"/>
      <c r="D894" s="7"/>
      <c r="E894" s="7"/>
      <c r="H894" s="7"/>
      <c r="I894" s="7"/>
      <c r="J894" s="7"/>
      <c r="K894" s="7"/>
    </row>
    <row r="895" spans="2:11" x14ac:dyDescent="0.25">
      <c r="B895" s="7"/>
      <c r="C895" s="7"/>
      <c r="D895" s="7"/>
      <c r="E895" s="7"/>
      <c r="H895" s="7"/>
      <c r="I895" s="7"/>
      <c r="J895" s="7"/>
      <c r="K895" s="7"/>
    </row>
    <row r="896" spans="2:11" x14ac:dyDescent="0.25">
      <c r="B896" s="7"/>
      <c r="C896" s="7"/>
      <c r="D896" s="7"/>
      <c r="E896" s="7"/>
      <c r="H896" s="7"/>
      <c r="I896" s="7"/>
      <c r="J896" s="7"/>
      <c r="K896" s="7"/>
    </row>
    <row r="897" spans="2:11" x14ac:dyDescent="0.25">
      <c r="B897" s="7"/>
      <c r="C897" s="7"/>
      <c r="D897" s="7"/>
      <c r="E897" s="7"/>
      <c r="H897" s="7"/>
      <c r="I897" s="7"/>
      <c r="J897" s="7"/>
      <c r="K897" s="7"/>
    </row>
    <row r="898" spans="2:11" x14ac:dyDescent="0.25">
      <c r="B898" s="7"/>
      <c r="C898" s="7"/>
      <c r="D898" s="7"/>
      <c r="E898" s="7"/>
      <c r="H898" s="7"/>
      <c r="I898" s="7"/>
      <c r="J898" s="7"/>
      <c r="K898" s="7"/>
    </row>
    <row r="899" spans="2:11" x14ac:dyDescent="0.25">
      <c r="B899" s="7"/>
      <c r="C899" s="7"/>
      <c r="D899" s="7"/>
      <c r="E899" s="7"/>
      <c r="H899" s="7"/>
      <c r="I899" s="7"/>
      <c r="J899" s="7"/>
      <c r="K899" s="7"/>
    </row>
    <row r="900" spans="2:11" x14ac:dyDescent="0.25">
      <c r="B900" s="7"/>
      <c r="C900" s="7"/>
      <c r="D900" s="7"/>
      <c r="E900" s="7"/>
      <c r="H900" s="7"/>
      <c r="I900" s="7"/>
      <c r="J900" s="7"/>
      <c r="K900" s="7"/>
    </row>
    <row r="901" spans="2:11" x14ac:dyDescent="0.25">
      <c r="B901" s="7"/>
      <c r="C901" s="7"/>
      <c r="D901" s="7"/>
      <c r="E901" s="7"/>
      <c r="H901" s="7"/>
      <c r="I901" s="7"/>
      <c r="J901" s="7"/>
      <c r="K901" s="7"/>
    </row>
    <row r="902" spans="2:11" x14ac:dyDescent="0.25">
      <c r="B902" s="7"/>
      <c r="C902" s="7"/>
      <c r="D902" s="7"/>
      <c r="E902" s="7"/>
      <c r="H902" s="7"/>
      <c r="I902" s="7"/>
      <c r="J902" s="7"/>
      <c r="K902" s="7"/>
    </row>
    <row r="903" spans="2:11" x14ac:dyDescent="0.25">
      <c r="B903" s="7"/>
      <c r="C903" s="7"/>
      <c r="D903" s="7"/>
      <c r="E903" s="7"/>
      <c r="H903" s="7"/>
      <c r="I903" s="7"/>
      <c r="J903" s="7"/>
      <c r="K903" s="7"/>
    </row>
    <row r="904" spans="2:11" x14ac:dyDescent="0.25">
      <c r="B904" s="7"/>
      <c r="C904" s="7"/>
      <c r="D904" s="7"/>
      <c r="E904" s="7"/>
      <c r="H904" s="7"/>
      <c r="I904" s="7"/>
      <c r="J904" s="7"/>
      <c r="K904" s="7"/>
    </row>
    <row r="905" spans="2:11" x14ac:dyDescent="0.25">
      <c r="B905" s="7"/>
      <c r="C905" s="7"/>
      <c r="D905" s="7"/>
      <c r="E905" s="7"/>
      <c r="H905" s="7"/>
      <c r="I905" s="7"/>
      <c r="J905" s="7"/>
      <c r="K905" s="7"/>
    </row>
    <row r="906" spans="2:11" x14ac:dyDescent="0.25">
      <c r="B906" s="7"/>
      <c r="C906" s="7"/>
      <c r="D906" s="7"/>
      <c r="E906" s="7"/>
      <c r="H906" s="7"/>
      <c r="I906" s="7"/>
      <c r="J906" s="7"/>
      <c r="K906" s="7"/>
    </row>
    <row r="907" spans="2:11" x14ac:dyDescent="0.25">
      <c r="B907" s="7"/>
      <c r="C907" s="7"/>
      <c r="D907" s="7"/>
      <c r="E907" s="7"/>
      <c r="H907" s="7"/>
      <c r="I907" s="7"/>
      <c r="J907" s="7"/>
      <c r="K907" s="7"/>
    </row>
    <row r="908" spans="2:11" x14ac:dyDescent="0.25">
      <c r="B908" s="7"/>
      <c r="C908" s="7"/>
      <c r="D908" s="7"/>
      <c r="E908" s="7"/>
      <c r="H908" s="7"/>
      <c r="I908" s="7"/>
      <c r="J908" s="7"/>
      <c r="K908" s="7"/>
    </row>
    <row r="909" spans="2:11" x14ac:dyDescent="0.25">
      <c r="B909" s="7"/>
      <c r="C909" s="7"/>
      <c r="D909" s="7"/>
      <c r="E909" s="7"/>
      <c r="H909" s="7"/>
      <c r="I909" s="7"/>
      <c r="J909" s="7"/>
      <c r="K909" s="7"/>
    </row>
    <row r="910" spans="2:11" x14ac:dyDescent="0.25">
      <c r="B910" s="7"/>
      <c r="C910" s="7"/>
      <c r="D910" s="7"/>
      <c r="E910" s="7"/>
      <c r="H910" s="7"/>
      <c r="I910" s="7"/>
      <c r="J910" s="7"/>
      <c r="K910" s="7"/>
    </row>
    <row r="911" spans="2:11" x14ac:dyDescent="0.25">
      <c r="B911" s="7"/>
      <c r="C911" s="7"/>
      <c r="D911" s="7"/>
      <c r="E911" s="7"/>
      <c r="H911" s="7"/>
      <c r="I911" s="7"/>
      <c r="J911" s="7"/>
      <c r="K911" s="7"/>
    </row>
    <row r="912" spans="2:11" x14ac:dyDescent="0.25">
      <c r="B912" s="7"/>
      <c r="C912" s="7"/>
      <c r="D912" s="7"/>
      <c r="E912" s="7"/>
      <c r="H912" s="7"/>
      <c r="I912" s="7"/>
      <c r="J912" s="7"/>
      <c r="K912" s="7"/>
    </row>
    <row r="913" spans="2:11" x14ac:dyDescent="0.25">
      <c r="B913" s="7"/>
      <c r="C913" s="7"/>
      <c r="D913" s="7"/>
      <c r="E913" s="7"/>
      <c r="H913" s="7"/>
      <c r="I913" s="7"/>
      <c r="J913" s="7"/>
      <c r="K913" s="7"/>
    </row>
    <row r="914" spans="2:11" x14ac:dyDescent="0.25">
      <c r="B914" s="7"/>
      <c r="C914" s="7"/>
      <c r="D914" s="7"/>
      <c r="E914" s="7"/>
      <c r="H914" s="7"/>
      <c r="I914" s="7"/>
      <c r="J914" s="7"/>
      <c r="K914" s="7"/>
    </row>
    <row r="915" spans="2:11" x14ac:dyDescent="0.25">
      <c r="B915" s="7"/>
      <c r="C915" s="7"/>
      <c r="D915" s="7"/>
      <c r="E915" s="7"/>
      <c r="H915" s="7"/>
      <c r="I915" s="7"/>
      <c r="J915" s="7"/>
      <c r="K915" s="7"/>
    </row>
    <row r="916" spans="2:11" x14ac:dyDescent="0.25">
      <c r="B916" s="7"/>
      <c r="C916" s="7"/>
      <c r="D916" s="7"/>
      <c r="E916" s="7"/>
      <c r="H916" s="7"/>
      <c r="I916" s="7"/>
      <c r="J916" s="7"/>
      <c r="K916" s="7"/>
    </row>
    <row r="917" spans="2:11" x14ac:dyDescent="0.25">
      <c r="B917" s="7"/>
      <c r="C917" s="7"/>
      <c r="D917" s="7"/>
      <c r="E917" s="7"/>
      <c r="H917" s="7"/>
      <c r="I917" s="7"/>
      <c r="J917" s="7"/>
      <c r="K917" s="7"/>
    </row>
    <row r="918" spans="2:11" x14ac:dyDescent="0.25">
      <c r="B918" s="7"/>
      <c r="C918" s="7"/>
      <c r="D918" s="7"/>
      <c r="E918" s="7"/>
      <c r="H918" s="7"/>
      <c r="I918" s="7"/>
      <c r="J918" s="7"/>
      <c r="K918" s="7"/>
    </row>
    <row r="919" spans="2:11" x14ac:dyDescent="0.25">
      <c r="B919" s="7"/>
      <c r="C919" s="7"/>
      <c r="D919" s="7"/>
      <c r="E919" s="7"/>
      <c r="H919" s="7"/>
      <c r="I919" s="7"/>
      <c r="J919" s="7"/>
      <c r="K919" s="7"/>
    </row>
    <row r="920" spans="2:11" x14ac:dyDescent="0.25">
      <c r="B920" s="7"/>
      <c r="C920" s="7"/>
      <c r="D920" s="7"/>
      <c r="E920" s="7"/>
      <c r="H920" s="7"/>
      <c r="I920" s="7"/>
      <c r="J920" s="7"/>
      <c r="K920" s="7"/>
    </row>
    <row r="921" spans="2:11" x14ac:dyDescent="0.25">
      <c r="B921" s="7"/>
      <c r="C921" s="7"/>
      <c r="D921" s="7"/>
      <c r="E921" s="7"/>
      <c r="H921" s="7"/>
      <c r="I921" s="7"/>
      <c r="J921" s="7"/>
      <c r="K921" s="7"/>
    </row>
    <row r="922" spans="2:11" x14ac:dyDescent="0.25">
      <c r="B922" s="7"/>
      <c r="C922" s="7"/>
      <c r="D922" s="7"/>
      <c r="E922" s="7"/>
      <c r="H922" s="7"/>
      <c r="I922" s="7"/>
      <c r="J922" s="7"/>
      <c r="K922" s="7"/>
    </row>
    <row r="923" spans="2:11" x14ac:dyDescent="0.25">
      <c r="B923" s="7"/>
      <c r="C923" s="7"/>
      <c r="D923" s="7"/>
      <c r="E923" s="7"/>
      <c r="H923" s="7"/>
      <c r="I923" s="7"/>
      <c r="J923" s="7"/>
      <c r="K923" s="7"/>
    </row>
    <row r="924" spans="2:11" x14ac:dyDescent="0.25">
      <c r="B924" s="7"/>
      <c r="C924" s="7"/>
      <c r="D924" s="7"/>
      <c r="E924" s="7"/>
      <c r="H924" s="7"/>
      <c r="I924" s="7"/>
      <c r="J924" s="7"/>
      <c r="K924" s="7"/>
    </row>
    <row r="925" spans="2:11" x14ac:dyDescent="0.25">
      <c r="B925" s="7"/>
      <c r="C925" s="7"/>
      <c r="D925" s="7"/>
      <c r="E925" s="7"/>
      <c r="H925" s="7"/>
      <c r="I925" s="7"/>
      <c r="J925" s="7"/>
      <c r="K925" s="7"/>
    </row>
    <row r="926" spans="2:11" x14ac:dyDescent="0.25">
      <c r="B926" s="7"/>
      <c r="C926" s="7"/>
      <c r="D926" s="7"/>
      <c r="E926" s="7"/>
      <c r="H926" s="7"/>
      <c r="I926" s="7"/>
      <c r="J926" s="7"/>
      <c r="K926" s="7"/>
    </row>
    <row r="927" spans="2:11" x14ac:dyDescent="0.25">
      <c r="B927" s="7"/>
      <c r="C927" s="7"/>
      <c r="D927" s="7"/>
      <c r="E927" s="7"/>
      <c r="H927" s="7"/>
      <c r="I927" s="7"/>
      <c r="J927" s="7"/>
      <c r="K927" s="7"/>
    </row>
    <row r="928" spans="2:11" x14ac:dyDescent="0.25">
      <c r="B928" s="7"/>
      <c r="C928" s="7"/>
      <c r="D928" s="7"/>
      <c r="E928" s="7"/>
      <c r="H928" s="7"/>
      <c r="I928" s="7"/>
      <c r="J928" s="7"/>
      <c r="K928" s="7"/>
    </row>
    <row r="929" spans="2:11" x14ac:dyDescent="0.25">
      <c r="B929" s="7"/>
      <c r="C929" s="7"/>
      <c r="D929" s="7"/>
      <c r="E929" s="7"/>
      <c r="H929" s="7"/>
      <c r="I929" s="7"/>
      <c r="J929" s="7"/>
      <c r="K929" s="7"/>
    </row>
    <row r="930" spans="2:11" x14ac:dyDescent="0.25">
      <c r="B930" s="7"/>
      <c r="C930" s="7"/>
      <c r="D930" s="7"/>
      <c r="E930" s="7"/>
      <c r="H930" s="7"/>
      <c r="I930" s="7"/>
      <c r="J930" s="7"/>
      <c r="K930" s="7"/>
    </row>
    <row r="931" spans="2:11" x14ac:dyDescent="0.25">
      <c r="B931" s="7"/>
      <c r="C931" s="7"/>
      <c r="D931" s="7"/>
      <c r="E931" s="7"/>
      <c r="H931" s="7"/>
      <c r="I931" s="7"/>
      <c r="J931" s="7"/>
      <c r="K931" s="7"/>
    </row>
    <row r="932" spans="2:11" x14ac:dyDescent="0.25">
      <c r="B932" s="7"/>
      <c r="C932" s="7"/>
      <c r="D932" s="7"/>
      <c r="E932" s="7"/>
      <c r="H932" s="7"/>
      <c r="I932" s="7"/>
      <c r="J932" s="7"/>
      <c r="K932" s="7"/>
    </row>
    <row r="933" spans="2:11" x14ac:dyDescent="0.25">
      <c r="B933" s="7"/>
      <c r="C933" s="7"/>
      <c r="D933" s="7"/>
      <c r="E933" s="7"/>
      <c r="H933" s="7"/>
      <c r="I933" s="7"/>
      <c r="J933" s="7"/>
      <c r="K933" s="7"/>
    </row>
    <row r="934" spans="2:11" x14ac:dyDescent="0.25">
      <c r="B934" s="7"/>
      <c r="C934" s="7"/>
      <c r="D934" s="7"/>
      <c r="E934" s="7"/>
      <c r="H934" s="7"/>
      <c r="I934" s="7"/>
      <c r="J934" s="7"/>
      <c r="K934" s="7"/>
    </row>
    <row r="935" spans="2:11" x14ac:dyDescent="0.25">
      <c r="B935" s="7"/>
      <c r="C935" s="7"/>
      <c r="D935" s="7"/>
      <c r="E935" s="7"/>
      <c r="H935" s="7"/>
      <c r="I935" s="7"/>
      <c r="J935" s="7"/>
      <c r="K935" s="7"/>
    </row>
    <row r="936" spans="2:11" x14ac:dyDescent="0.25">
      <c r="B936" s="7"/>
      <c r="C936" s="7"/>
      <c r="D936" s="7"/>
      <c r="E936" s="7"/>
      <c r="H936" s="7"/>
      <c r="I936" s="7"/>
      <c r="J936" s="7"/>
      <c r="K936" s="7"/>
    </row>
    <row r="937" spans="2:11" x14ac:dyDescent="0.25">
      <c r="B937" s="7"/>
      <c r="C937" s="7"/>
      <c r="D937" s="7"/>
      <c r="E937" s="7"/>
      <c r="H937" s="7"/>
      <c r="I937" s="7"/>
      <c r="J937" s="7"/>
      <c r="K937" s="7"/>
    </row>
    <row r="938" spans="2:11" x14ac:dyDescent="0.25">
      <c r="B938" s="7"/>
      <c r="C938" s="7"/>
      <c r="D938" s="7"/>
      <c r="E938" s="7"/>
      <c r="H938" s="7"/>
      <c r="I938" s="7"/>
      <c r="J938" s="7"/>
      <c r="K938" s="7"/>
    </row>
    <row r="939" spans="2:11" x14ac:dyDescent="0.25">
      <c r="B939" s="7"/>
      <c r="C939" s="7"/>
      <c r="D939" s="7"/>
      <c r="E939" s="7"/>
      <c r="H939" s="7"/>
      <c r="I939" s="7"/>
      <c r="J939" s="7"/>
      <c r="K939" s="7"/>
    </row>
    <row r="940" spans="2:11" x14ac:dyDescent="0.25">
      <c r="B940" s="7"/>
      <c r="C940" s="7"/>
      <c r="D940" s="7"/>
      <c r="E940" s="7"/>
      <c r="H940" s="7"/>
      <c r="I940" s="7"/>
      <c r="J940" s="7"/>
      <c r="K940" s="7"/>
    </row>
    <row r="941" spans="2:11" x14ac:dyDescent="0.25">
      <c r="B941" s="7"/>
      <c r="C941" s="7"/>
      <c r="D941" s="7"/>
      <c r="E941" s="7"/>
      <c r="H941" s="7"/>
      <c r="I941" s="7"/>
      <c r="J941" s="7"/>
      <c r="K941" s="7"/>
    </row>
    <row r="942" spans="2:11" x14ac:dyDescent="0.25">
      <c r="B942" s="7"/>
      <c r="C942" s="7"/>
      <c r="D942" s="7"/>
      <c r="E942" s="7"/>
      <c r="H942" s="7"/>
      <c r="I942" s="7"/>
      <c r="J942" s="7"/>
      <c r="K942" s="7"/>
    </row>
    <row r="943" spans="2:11" x14ac:dyDescent="0.25">
      <c r="B943" s="7"/>
      <c r="C943" s="7"/>
      <c r="D943" s="7"/>
      <c r="E943" s="7"/>
      <c r="H943" s="7"/>
      <c r="I943" s="7"/>
      <c r="J943" s="7"/>
      <c r="K943" s="7"/>
    </row>
    <row r="944" spans="2:11" x14ac:dyDescent="0.25">
      <c r="B944" s="7"/>
      <c r="C944" s="7"/>
      <c r="D944" s="7"/>
      <c r="E944" s="7"/>
      <c r="H944" s="7"/>
      <c r="I944" s="7"/>
      <c r="J944" s="7"/>
      <c r="K944" s="7"/>
    </row>
    <row r="945" spans="2:11" x14ac:dyDescent="0.25">
      <c r="B945" s="7"/>
      <c r="C945" s="7"/>
      <c r="D945" s="7"/>
      <c r="E945" s="7"/>
      <c r="H945" s="7"/>
      <c r="I945" s="7"/>
      <c r="J945" s="7"/>
      <c r="K945" s="7"/>
    </row>
    <row r="946" spans="2:11" x14ac:dyDescent="0.25">
      <c r="B946" s="7"/>
      <c r="C946" s="7"/>
      <c r="D946" s="7"/>
      <c r="E946" s="7"/>
      <c r="H946" s="7"/>
      <c r="I946" s="7"/>
      <c r="J946" s="7"/>
      <c r="K946" s="7"/>
    </row>
    <row r="947" spans="2:11" x14ac:dyDescent="0.25">
      <c r="B947" s="7"/>
      <c r="C947" s="7"/>
      <c r="D947" s="7"/>
      <c r="E947" s="7"/>
      <c r="H947" s="7"/>
      <c r="I947" s="7"/>
      <c r="J947" s="7"/>
      <c r="K947" s="7"/>
    </row>
    <row r="948" spans="2:11" x14ac:dyDescent="0.25">
      <c r="B948" s="7"/>
      <c r="C948" s="7"/>
      <c r="D948" s="7"/>
      <c r="E948" s="7"/>
      <c r="H948" s="7"/>
      <c r="I948" s="7"/>
      <c r="J948" s="7"/>
      <c r="K948" s="7"/>
    </row>
    <row r="949" spans="2:11" x14ac:dyDescent="0.25">
      <c r="B949" s="7"/>
      <c r="C949" s="7"/>
      <c r="D949" s="7"/>
      <c r="E949" s="7"/>
      <c r="H949" s="7"/>
      <c r="I949" s="7"/>
      <c r="J949" s="7"/>
      <c r="K949" s="7"/>
    </row>
    <row r="950" spans="2:11" x14ac:dyDescent="0.25">
      <c r="B950" s="7"/>
      <c r="C950" s="7"/>
      <c r="D950" s="7"/>
      <c r="E950" s="7"/>
      <c r="H950" s="7"/>
      <c r="I950" s="7"/>
      <c r="J950" s="7"/>
      <c r="K950" s="7"/>
    </row>
    <row r="951" spans="2:11" x14ac:dyDescent="0.25">
      <c r="B951" s="7"/>
      <c r="C951" s="7"/>
      <c r="D951" s="7"/>
      <c r="E951" s="7"/>
      <c r="H951" s="7"/>
      <c r="I951" s="7"/>
      <c r="J951" s="7"/>
      <c r="K951" s="7"/>
    </row>
    <row r="952" spans="2:11" x14ac:dyDescent="0.25">
      <c r="B952" s="7"/>
      <c r="C952" s="7"/>
      <c r="D952" s="7"/>
      <c r="E952" s="7"/>
      <c r="H952" s="7"/>
      <c r="I952" s="7"/>
      <c r="J952" s="7"/>
      <c r="K952" s="7"/>
    </row>
    <row r="953" spans="2:11" x14ac:dyDescent="0.25">
      <c r="B953" s="7"/>
      <c r="C953" s="7"/>
      <c r="D953" s="7"/>
      <c r="E953" s="7"/>
      <c r="H953" s="7"/>
      <c r="I953" s="7"/>
      <c r="J953" s="7"/>
      <c r="K953" s="7"/>
    </row>
    <row r="954" spans="2:11" x14ac:dyDescent="0.25">
      <c r="B954" s="7"/>
      <c r="C954" s="7"/>
      <c r="D954" s="7"/>
      <c r="E954" s="7"/>
      <c r="H954" s="7"/>
      <c r="I954" s="7"/>
      <c r="J954" s="7"/>
      <c r="K954" s="7"/>
    </row>
    <row r="955" spans="2:11" x14ac:dyDescent="0.25">
      <c r="B955" s="7"/>
      <c r="C955" s="7"/>
      <c r="D955" s="7"/>
      <c r="E955" s="7"/>
      <c r="H955" s="7"/>
      <c r="I955" s="7"/>
      <c r="J955" s="7"/>
      <c r="K955" s="7"/>
    </row>
    <row r="956" spans="2:11" x14ac:dyDescent="0.25">
      <c r="B956" s="7"/>
      <c r="C956" s="7"/>
      <c r="D956" s="7"/>
      <c r="E956" s="7"/>
      <c r="H956" s="7"/>
      <c r="I956" s="7"/>
      <c r="J956" s="7"/>
      <c r="K956" s="7"/>
    </row>
    <row r="957" spans="2:11" x14ac:dyDescent="0.25">
      <c r="B957" s="7"/>
      <c r="C957" s="7"/>
      <c r="D957" s="7"/>
      <c r="E957" s="7"/>
      <c r="H957" s="7"/>
      <c r="I957" s="7"/>
      <c r="J957" s="7"/>
      <c r="K957" s="7"/>
    </row>
    <row r="958" spans="2:11" x14ac:dyDescent="0.25">
      <c r="B958" s="7"/>
      <c r="C958" s="7"/>
      <c r="D958" s="7"/>
      <c r="E958" s="7"/>
      <c r="H958" s="7"/>
      <c r="I958" s="7"/>
      <c r="J958" s="7"/>
      <c r="K958" s="7"/>
    </row>
    <row r="959" spans="2:11" x14ac:dyDescent="0.25">
      <c r="B959" s="7"/>
      <c r="C959" s="7"/>
      <c r="D959" s="7"/>
      <c r="E959" s="7"/>
      <c r="H959" s="7"/>
      <c r="I959" s="7"/>
      <c r="J959" s="7"/>
      <c r="K959" s="7"/>
    </row>
    <row r="960" spans="2:11" x14ac:dyDescent="0.25">
      <c r="B960" s="7"/>
      <c r="C960" s="7"/>
      <c r="D960" s="7"/>
      <c r="E960" s="7"/>
      <c r="H960" s="7"/>
      <c r="I960" s="7"/>
      <c r="J960" s="7"/>
      <c r="K960" s="7"/>
    </row>
    <row r="961" spans="2:11" x14ac:dyDescent="0.25">
      <c r="B961" s="7"/>
      <c r="C961" s="7"/>
      <c r="D961" s="7"/>
      <c r="E961" s="7"/>
      <c r="H961" s="7"/>
      <c r="I961" s="7"/>
      <c r="J961" s="7"/>
      <c r="K961" s="7"/>
    </row>
    <row r="962" spans="2:11" x14ac:dyDescent="0.25">
      <c r="B962" s="7"/>
      <c r="C962" s="7"/>
      <c r="D962" s="7"/>
      <c r="E962" s="7"/>
      <c r="H962" s="7"/>
      <c r="I962" s="7"/>
      <c r="J962" s="7"/>
      <c r="K962" s="7"/>
    </row>
    <row r="963" spans="2:11" x14ac:dyDescent="0.25">
      <c r="B963" s="7"/>
      <c r="C963" s="7"/>
      <c r="D963" s="7"/>
      <c r="E963" s="7"/>
      <c r="H963" s="7"/>
      <c r="I963" s="7"/>
      <c r="J963" s="7"/>
      <c r="K963" s="7"/>
    </row>
    <row r="964" spans="2:11" x14ac:dyDescent="0.25">
      <c r="B964" s="7"/>
      <c r="C964" s="7"/>
      <c r="D964" s="7"/>
      <c r="E964" s="7"/>
      <c r="H964" s="7"/>
      <c r="I964" s="7"/>
      <c r="J964" s="7"/>
      <c r="K964" s="7"/>
    </row>
    <row r="965" spans="2:11" x14ac:dyDescent="0.25">
      <c r="B965" s="7"/>
      <c r="C965" s="7"/>
      <c r="D965" s="7"/>
      <c r="E965" s="7"/>
      <c r="H965" s="7"/>
      <c r="I965" s="7"/>
      <c r="J965" s="7"/>
      <c r="K965" s="7"/>
    </row>
    <row r="966" spans="2:11" x14ac:dyDescent="0.25">
      <c r="B966" s="7"/>
      <c r="C966" s="7"/>
      <c r="D966" s="7"/>
      <c r="E966" s="7"/>
      <c r="H966" s="7"/>
      <c r="I966" s="7"/>
      <c r="J966" s="7"/>
      <c r="K966" s="7"/>
    </row>
    <row r="967" spans="2:11" x14ac:dyDescent="0.25">
      <c r="B967" s="7"/>
      <c r="C967" s="7"/>
      <c r="D967" s="7"/>
      <c r="E967" s="7"/>
      <c r="H967" s="7"/>
      <c r="I967" s="7"/>
      <c r="J967" s="7"/>
      <c r="K967" s="7"/>
    </row>
    <row r="968" spans="2:11" x14ac:dyDescent="0.25">
      <c r="B968" s="7"/>
      <c r="C968" s="7"/>
      <c r="D968" s="7"/>
      <c r="E968" s="7"/>
      <c r="H968" s="7"/>
      <c r="I968" s="7"/>
      <c r="J968" s="7"/>
      <c r="K968" s="7"/>
    </row>
    <row r="969" spans="2:11" x14ac:dyDescent="0.25">
      <c r="B969" s="7"/>
      <c r="C969" s="7"/>
      <c r="D969" s="7"/>
      <c r="E969" s="7"/>
      <c r="H969" s="7"/>
      <c r="I969" s="7"/>
      <c r="J969" s="7"/>
      <c r="K969" s="7"/>
    </row>
    <row r="970" spans="2:11" x14ac:dyDescent="0.25">
      <c r="B970" s="7"/>
      <c r="C970" s="7"/>
      <c r="D970" s="7"/>
      <c r="E970" s="7"/>
      <c r="H970" s="7"/>
      <c r="I970" s="7"/>
      <c r="J970" s="7"/>
      <c r="K970" s="7"/>
    </row>
    <row r="971" spans="2:11" x14ac:dyDescent="0.25">
      <c r="B971" s="7"/>
      <c r="C971" s="7"/>
      <c r="D971" s="7"/>
      <c r="E971" s="7"/>
      <c r="H971" s="7"/>
      <c r="I971" s="7"/>
      <c r="J971" s="7"/>
      <c r="K971" s="7"/>
    </row>
    <row r="972" spans="2:11" x14ac:dyDescent="0.25">
      <c r="B972" s="7"/>
      <c r="C972" s="7"/>
      <c r="D972" s="7"/>
      <c r="E972" s="7"/>
      <c r="H972" s="7"/>
      <c r="I972" s="7"/>
      <c r="J972" s="7"/>
      <c r="K972" s="7"/>
    </row>
    <row r="973" spans="2:11" x14ac:dyDescent="0.25">
      <c r="B973" s="7"/>
      <c r="C973" s="7"/>
      <c r="D973" s="7"/>
      <c r="E973" s="7"/>
      <c r="H973" s="7"/>
      <c r="I973" s="7"/>
      <c r="J973" s="7"/>
      <c r="K973" s="7"/>
    </row>
    <row r="974" spans="2:11" x14ac:dyDescent="0.25">
      <c r="B974" s="7"/>
      <c r="C974" s="7"/>
      <c r="D974" s="7"/>
      <c r="E974" s="7"/>
      <c r="H974" s="7"/>
      <c r="I974" s="7"/>
      <c r="J974" s="7"/>
      <c r="K974" s="7"/>
    </row>
    <row r="975" spans="2:11" x14ac:dyDescent="0.25">
      <c r="B975" s="7"/>
      <c r="C975" s="7"/>
      <c r="D975" s="7"/>
      <c r="E975" s="7"/>
      <c r="H975" s="7"/>
      <c r="I975" s="7"/>
      <c r="J975" s="7"/>
      <c r="K975" s="7"/>
    </row>
    <row r="976" spans="2:11" x14ac:dyDescent="0.25">
      <c r="B976" s="7"/>
      <c r="C976" s="7"/>
      <c r="D976" s="7"/>
      <c r="E976" s="7"/>
      <c r="H976" s="7"/>
      <c r="I976" s="7"/>
      <c r="J976" s="7"/>
      <c r="K976" s="7"/>
    </row>
    <row r="977" spans="2:11" x14ac:dyDescent="0.25">
      <c r="B977" s="7"/>
      <c r="C977" s="7"/>
      <c r="D977" s="7"/>
      <c r="E977" s="7"/>
      <c r="H977" s="7"/>
      <c r="I977" s="7"/>
      <c r="J977" s="7"/>
      <c r="K977" s="7"/>
    </row>
    <row r="978" spans="2:11" x14ac:dyDescent="0.25">
      <c r="B978" s="7"/>
      <c r="C978" s="7"/>
      <c r="D978" s="7"/>
      <c r="E978" s="7"/>
      <c r="H978" s="7"/>
      <c r="I978" s="7"/>
      <c r="J978" s="7"/>
      <c r="K978" s="7"/>
    </row>
    <row r="979" spans="2:11" x14ac:dyDescent="0.25">
      <c r="B979" s="7"/>
      <c r="C979" s="7"/>
      <c r="D979" s="7"/>
      <c r="E979" s="7"/>
      <c r="H979" s="7"/>
      <c r="I979" s="7"/>
      <c r="J979" s="7"/>
      <c r="K979" s="7"/>
    </row>
    <row r="980" spans="2:11" x14ac:dyDescent="0.25">
      <c r="B980" s="7"/>
      <c r="C980" s="7"/>
      <c r="D980" s="7"/>
      <c r="E980" s="7"/>
      <c r="H980" s="7"/>
      <c r="I980" s="7"/>
      <c r="J980" s="7"/>
      <c r="K980" s="7"/>
    </row>
    <row r="981" spans="2:11" x14ac:dyDescent="0.25">
      <c r="B981" s="7"/>
      <c r="C981" s="7"/>
      <c r="D981" s="7"/>
      <c r="E981" s="7"/>
      <c r="H981" s="7"/>
      <c r="I981" s="7"/>
      <c r="J981" s="7"/>
      <c r="K981" s="7"/>
    </row>
    <row r="982" spans="2:11" x14ac:dyDescent="0.25">
      <c r="B982" s="7"/>
      <c r="C982" s="7"/>
      <c r="D982" s="7"/>
      <c r="E982" s="7"/>
      <c r="H982" s="7"/>
      <c r="I982" s="7"/>
      <c r="J982" s="7"/>
      <c r="K982" s="7"/>
    </row>
    <row r="983" spans="2:11" x14ac:dyDescent="0.25">
      <c r="B983" s="7"/>
      <c r="C983" s="7"/>
      <c r="D983" s="7"/>
      <c r="E983" s="7"/>
      <c r="H983" s="7"/>
      <c r="I983" s="7"/>
      <c r="J983" s="7"/>
      <c r="K983" s="7"/>
    </row>
    <row r="984" spans="2:11" x14ac:dyDescent="0.25">
      <c r="B984" s="7"/>
      <c r="C984" s="7"/>
      <c r="D984" s="7"/>
      <c r="E984" s="7"/>
      <c r="H984" s="7"/>
      <c r="I984" s="7"/>
      <c r="J984" s="7"/>
      <c r="K984" s="7"/>
    </row>
    <row r="985" spans="2:11" x14ac:dyDescent="0.25">
      <c r="B985" s="7"/>
      <c r="C985" s="7"/>
      <c r="D985" s="7"/>
      <c r="E985" s="7"/>
      <c r="H985" s="7"/>
      <c r="I985" s="7"/>
      <c r="J985" s="7"/>
      <c r="K985" s="7"/>
    </row>
    <row r="986" spans="2:11" x14ac:dyDescent="0.25">
      <c r="B986" s="7"/>
      <c r="C986" s="7"/>
      <c r="D986" s="7"/>
      <c r="E986" s="7"/>
      <c r="H986" s="7"/>
      <c r="I986" s="7"/>
      <c r="J986" s="7"/>
      <c r="K986" s="7"/>
    </row>
    <row r="987" spans="2:11" x14ac:dyDescent="0.25">
      <c r="B987" s="7"/>
      <c r="C987" s="7"/>
      <c r="D987" s="7"/>
      <c r="E987" s="7"/>
      <c r="H987" s="7"/>
      <c r="I987" s="7"/>
      <c r="J987" s="7"/>
      <c r="K987" s="7"/>
    </row>
    <row r="988" spans="2:11" x14ac:dyDescent="0.25">
      <c r="B988" s="7"/>
      <c r="C988" s="7"/>
      <c r="D988" s="7"/>
      <c r="E988" s="7"/>
      <c r="H988" s="7"/>
      <c r="I988" s="7"/>
      <c r="J988" s="7"/>
      <c r="K988" s="7"/>
    </row>
    <row r="989" spans="2:11" x14ac:dyDescent="0.25">
      <c r="B989" s="7"/>
      <c r="C989" s="7"/>
      <c r="D989" s="7"/>
      <c r="E989" s="7"/>
      <c r="H989" s="7"/>
      <c r="I989" s="7"/>
      <c r="J989" s="7"/>
      <c r="K989" s="7"/>
    </row>
    <row r="990" spans="2:11" x14ac:dyDescent="0.25">
      <c r="B990" s="7"/>
      <c r="C990" s="7"/>
      <c r="D990" s="7"/>
      <c r="E990" s="7"/>
      <c r="H990" s="7"/>
      <c r="I990" s="7"/>
      <c r="J990" s="7"/>
      <c r="K990" s="7"/>
    </row>
    <row r="991" spans="2:11" x14ac:dyDescent="0.25">
      <c r="B991" s="7"/>
      <c r="C991" s="7"/>
      <c r="D991" s="7"/>
      <c r="E991" s="7"/>
      <c r="H991" s="7"/>
      <c r="I991" s="7"/>
      <c r="J991" s="7"/>
      <c r="K991" s="7"/>
    </row>
    <row r="992" spans="2:11" x14ac:dyDescent="0.25">
      <c r="B992" s="7"/>
      <c r="C992" s="7"/>
      <c r="D992" s="7"/>
      <c r="E992" s="7"/>
      <c r="H992" s="7"/>
      <c r="I992" s="7"/>
      <c r="J992" s="7"/>
      <c r="K992" s="7"/>
    </row>
    <row r="993" spans="2:11" x14ac:dyDescent="0.25">
      <c r="B993" s="7"/>
      <c r="C993" s="7"/>
      <c r="D993" s="7"/>
      <c r="E993" s="7"/>
      <c r="H993" s="7"/>
      <c r="I993" s="7"/>
      <c r="J993" s="7"/>
      <c r="K993" s="7"/>
    </row>
    <row r="994" spans="2:11" x14ac:dyDescent="0.25">
      <c r="B994" s="7"/>
      <c r="C994" s="7"/>
      <c r="D994" s="7"/>
      <c r="E994" s="7"/>
      <c r="H994" s="7"/>
      <c r="I994" s="7"/>
      <c r="J994" s="7"/>
      <c r="K994" s="7"/>
    </row>
    <row r="995" spans="2:11" x14ac:dyDescent="0.25">
      <c r="B995" s="7"/>
      <c r="C995" s="7"/>
      <c r="D995" s="7"/>
      <c r="E995" s="7"/>
      <c r="H995" s="7"/>
      <c r="I995" s="7"/>
      <c r="J995" s="7"/>
      <c r="K995" s="7"/>
    </row>
    <row r="996" spans="2:11" x14ac:dyDescent="0.25">
      <c r="B996" s="7"/>
      <c r="C996" s="7"/>
      <c r="D996" s="7"/>
      <c r="E996" s="7"/>
      <c r="H996" s="7"/>
      <c r="I996" s="7"/>
      <c r="J996" s="7"/>
      <c r="K996" s="7"/>
    </row>
    <row r="997" spans="2:11" x14ac:dyDescent="0.25">
      <c r="B997" s="7"/>
      <c r="C997" s="7"/>
      <c r="D997" s="7"/>
      <c r="E997" s="7"/>
      <c r="H997" s="7"/>
      <c r="I997" s="7"/>
      <c r="J997" s="7"/>
      <c r="K997" s="7"/>
    </row>
    <row r="998" spans="2:11" x14ac:dyDescent="0.25">
      <c r="B998" s="7"/>
      <c r="C998" s="7"/>
      <c r="D998" s="7"/>
      <c r="E998" s="7"/>
      <c r="H998" s="7"/>
      <c r="I998" s="7"/>
      <c r="J998" s="7"/>
      <c r="K998" s="7"/>
    </row>
    <row r="999" spans="2:11" x14ac:dyDescent="0.25">
      <c r="B999" s="7"/>
      <c r="C999" s="7"/>
      <c r="D999" s="7"/>
      <c r="E999" s="7"/>
      <c r="H999" s="7"/>
      <c r="I999" s="7"/>
      <c r="J999" s="7"/>
      <c r="K999" s="7"/>
    </row>
    <row r="1000" spans="2:11" x14ac:dyDescent="0.25">
      <c r="B1000" s="7"/>
      <c r="C1000" s="7"/>
      <c r="D1000" s="7"/>
      <c r="E1000" s="7"/>
      <c r="H1000" s="7"/>
      <c r="I1000" s="7"/>
      <c r="J1000" s="7"/>
      <c r="K1000" s="7"/>
    </row>
    <row r="1001" spans="2:11" x14ac:dyDescent="0.25">
      <c r="B1001" s="7"/>
      <c r="C1001" s="7"/>
      <c r="D1001" s="7"/>
      <c r="E1001" s="7"/>
      <c r="H1001" s="7"/>
      <c r="I1001" s="7"/>
      <c r="J1001" s="7"/>
      <c r="K1001" s="7"/>
    </row>
    <row r="1002" spans="2:11" x14ac:dyDescent="0.25">
      <c r="B1002" s="7"/>
      <c r="C1002" s="7"/>
      <c r="D1002" s="7"/>
      <c r="E1002" s="7"/>
      <c r="H1002" s="7"/>
      <c r="I1002" s="7"/>
      <c r="J1002" s="7"/>
      <c r="K1002" s="7"/>
    </row>
    <row r="1003" spans="2:11" x14ac:dyDescent="0.25">
      <c r="B1003" s="7"/>
      <c r="C1003" s="7"/>
      <c r="D1003" s="7"/>
      <c r="E1003" s="7"/>
      <c r="H1003" s="7"/>
      <c r="I1003" s="7"/>
      <c r="J1003" s="7"/>
      <c r="K1003" s="7"/>
    </row>
    <row r="1004" spans="2:11" x14ac:dyDescent="0.25">
      <c r="B1004" s="7"/>
      <c r="C1004" s="7"/>
      <c r="D1004" s="7"/>
      <c r="E1004" s="7"/>
      <c r="H1004" s="7"/>
      <c r="I1004" s="7"/>
      <c r="J1004" s="7"/>
      <c r="K1004" s="7"/>
    </row>
    <row r="1005" spans="2:11" x14ac:dyDescent="0.25">
      <c r="B1005" s="7"/>
      <c r="C1005" s="7"/>
      <c r="D1005" s="7"/>
      <c r="E1005" s="7"/>
      <c r="H1005" s="7"/>
      <c r="I1005" s="7"/>
      <c r="J1005" s="7"/>
      <c r="K1005" s="7"/>
    </row>
    <row r="1006" spans="2:11" x14ac:dyDescent="0.25">
      <c r="B1006" s="7"/>
      <c r="C1006" s="7"/>
      <c r="D1006" s="7"/>
      <c r="E1006" s="7"/>
      <c r="H1006" s="7"/>
      <c r="I1006" s="7"/>
      <c r="J1006" s="7"/>
      <c r="K1006" s="7"/>
    </row>
  </sheetData>
  <customSheetViews>
    <customSheetView guid="{99AB2EAF-AED7-11D2-8C8F-444553540000}" showRuler="0">
      <selection activeCell="M27" sqref="M27"/>
      <pageMargins left="0.75" right="0.75" top="1" bottom="1" header="0.5" footer="0.5"/>
      <headerFooter alignWithMargins="0"/>
    </customSheetView>
  </customSheetViews>
  <mergeCells count="4">
    <mergeCell ref="B6:E6"/>
    <mergeCell ref="H6:K6"/>
    <mergeCell ref="N6:Q6"/>
    <mergeCell ref="N21:Q21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BFC7-6D13-4A3A-A58A-0357E58ACA8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Using ANOVA formulas</vt:lpstr>
      <vt:lpstr>Data</vt:lpstr>
      <vt:lpstr>ANOVA output</vt:lpstr>
      <vt:lpstr>Multiple Comparisons</vt:lpstr>
      <vt:lpstr>Dot plot info.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Bilder</cp:lastModifiedBy>
  <dcterms:created xsi:type="dcterms:W3CDTF">1998-02-11T05:40:04Z</dcterms:created>
  <dcterms:modified xsi:type="dcterms:W3CDTF">2020-08-27T21:40:01Z</dcterms:modified>
</cp:coreProperties>
</file>